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8265" activeTab="1"/>
  </bookViews>
  <sheets>
    <sheet name="Damen - Doppel" sheetId="1" r:id="rId1"/>
    <sheet name="Herren - Doppel" sheetId="2" r:id="rId2"/>
  </sheets>
  <definedNames/>
  <calcPr fullCalcOnLoad="1"/>
</workbook>
</file>

<file path=xl/sharedStrings.xml><?xml version="1.0" encoding="utf-8"?>
<sst xmlns="http://schemas.openxmlformats.org/spreadsheetml/2006/main" count="276" uniqueCount="155">
  <si>
    <t>Name</t>
  </si>
  <si>
    <t>Vor</t>
  </si>
  <si>
    <t>EDV-Nr.</t>
  </si>
  <si>
    <t>Verein</t>
  </si>
  <si>
    <t>1.Serie</t>
  </si>
  <si>
    <t>Su</t>
  </si>
  <si>
    <t>Pl</t>
  </si>
  <si>
    <t>2.Serie</t>
  </si>
  <si>
    <t>1 + 2</t>
  </si>
  <si>
    <t>Finale</t>
  </si>
  <si>
    <t>Einz</t>
  </si>
  <si>
    <t>Gesamt</t>
  </si>
  <si>
    <t>Schnitt</t>
  </si>
  <si>
    <t>Hoffmeister</t>
  </si>
  <si>
    <t>Jan</t>
  </si>
  <si>
    <t>BV Harksheide</t>
  </si>
  <si>
    <t>Ewerth</t>
  </si>
  <si>
    <t>Heiko</t>
  </si>
  <si>
    <t>Winkler</t>
  </si>
  <si>
    <t>Michael</t>
  </si>
  <si>
    <t>Thomas</t>
  </si>
  <si>
    <t>Ralf</t>
  </si>
  <si>
    <t>Kraemer</t>
  </si>
  <si>
    <t>Anna</t>
  </si>
  <si>
    <t>Vogel</t>
  </si>
  <si>
    <t>Meike</t>
  </si>
  <si>
    <t>Chris</t>
  </si>
  <si>
    <t>Behrendt</t>
  </si>
  <si>
    <t>Traute</t>
  </si>
  <si>
    <t>Jäger</t>
  </si>
  <si>
    <t>BV Kiel</t>
  </si>
  <si>
    <t>Reichert</t>
  </si>
  <si>
    <t>Doris</t>
  </si>
  <si>
    <t>Pöppler</t>
  </si>
  <si>
    <t>Gertrud</t>
  </si>
  <si>
    <t>Fineiß</t>
  </si>
  <si>
    <t>Anette</t>
  </si>
  <si>
    <t>Beate</t>
  </si>
  <si>
    <t>Pauls</t>
  </si>
  <si>
    <t>Roland</t>
  </si>
  <si>
    <t>Ladwig</t>
  </si>
  <si>
    <t>Carsten</t>
  </si>
  <si>
    <t>BSV Cosmos</t>
  </si>
  <si>
    <t>Fürst</t>
  </si>
  <si>
    <t>Tobias</t>
  </si>
  <si>
    <t>Daniel</t>
  </si>
  <si>
    <t>Petersen</t>
  </si>
  <si>
    <t>Hauke</t>
  </si>
  <si>
    <t>Voß</t>
  </si>
  <si>
    <t>Sascha</t>
  </si>
  <si>
    <t>Jeglin</t>
  </si>
  <si>
    <t>Falk-Ulrich</t>
  </si>
  <si>
    <t>Greve</t>
  </si>
  <si>
    <t>Christoph</t>
  </si>
  <si>
    <t>Burow</t>
  </si>
  <si>
    <t>Buchert</t>
  </si>
  <si>
    <t>Andreas</t>
  </si>
  <si>
    <t>Heinz</t>
  </si>
  <si>
    <t>Stephan</t>
  </si>
  <si>
    <t>Burmeister</t>
  </si>
  <si>
    <t>Sven</t>
  </si>
  <si>
    <t>BV Gettorf</t>
  </si>
  <si>
    <t>Wendt</t>
  </si>
  <si>
    <t>Hamann</t>
  </si>
  <si>
    <t>Patrick</t>
  </si>
  <si>
    <t>Zupke</t>
  </si>
  <si>
    <t>Tim</t>
  </si>
  <si>
    <t>VLK Lübeck</t>
  </si>
  <si>
    <t xml:space="preserve"> Landesmeisterschaft - Doppel - Damen - 2010</t>
  </si>
  <si>
    <t>Svenja</t>
  </si>
  <si>
    <t>Jedtberg</t>
  </si>
  <si>
    <t>BV Dolphins</t>
  </si>
  <si>
    <t xml:space="preserve"> Landesmeisterschaft - Doppel - Herren - 2010</t>
  </si>
  <si>
    <t>Steusloff</t>
  </si>
  <si>
    <t>Steffen</t>
  </si>
  <si>
    <t>Schulz</t>
  </si>
  <si>
    <t>Sonnabend</t>
  </si>
  <si>
    <t>Melanie</t>
  </si>
  <si>
    <t>Lengenfeld</t>
  </si>
  <si>
    <t>Manfred</t>
  </si>
  <si>
    <t>Meier</t>
  </si>
  <si>
    <t>Wittern</t>
  </si>
  <si>
    <t>Rolf</t>
  </si>
  <si>
    <t>Norman</t>
  </si>
  <si>
    <t>Görlitz</t>
  </si>
  <si>
    <t>Hintz</t>
  </si>
  <si>
    <t>Tennes</t>
  </si>
  <si>
    <t>Christopher</t>
  </si>
  <si>
    <t>Torsten</t>
  </si>
  <si>
    <t>Asmus</t>
  </si>
  <si>
    <t>Günther</t>
  </si>
  <si>
    <t>Gurk</t>
  </si>
  <si>
    <t>Bastian</t>
  </si>
  <si>
    <t>Klaus</t>
  </si>
  <si>
    <t>Raimund</t>
  </si>
  <si>
    <t>Kellmann</t>
  </si>
  <si>
    <t>Hilbert</t>
  </si>
  <si>
    <t>Dömpke</t>
  </si>
  <si>
    <t>Sabine</t>
  </si>
  <si>
    <t>Borgmeier</t>
  </si>
  <si>
    <t>Wiebke</t>
  </si>
  <si>
    <t>Mohr</t>
  </si>
  <si>
    <t>Araghi</t>
  </si>
  <si>
    <t>Ramien</t>
  </si>
  <si>
    <t>Andersen-Rosenmüller</t>
  </si>
  <si>
    <t>Seul</t>
  </si>
  <si>
    <t>Markmann</t>
  </si>
  <si>
    <t>Frank</t>
  </si>
  <si>
    <t>Först</t>
  </si>
  <si>
    <t>Hartz</t>
  </si>
  <si>
    <t>Friedrichsmeier</t>
  </si>
  <si>
    <t>Knut</t>
  </si>
  <si>
    <t>Ritlewski</t>
  </si>
  <si>
    <t>Fritsch</t>
  </si>
  <si>
    <t>Marcel</t>
  </si>
  <si>
    <t>Wiesner</t>
  </si>
  <si>
    <t>Marnie</t>
  </si>
  <si>
    <t>Behling</t>
  </si>
  <si>
    <t>Henrike</t>
  </si>
  <si>
    <t>Kobarg</t>
  </si>
  <si>
    <t>Britta</t>
  </si>
  <si>
    <t>Sylvia</t>
  </si>
  <si>
    <t>Thomsen</t>
  </si>
  <si>
    <t>Anke</t>
  </si>
  <si>
    <t>Sell</t>
  </si>
  <si>
    <t>Gabi</t>
  </si>
  <si>
    <t>Wittke</t>
  </si>
  <si>
    <t>Birgit</t>
  </si>
  <si>
    <t>Reis</t>
  </si>
  <si>
    <t>Rosi</t>
  </si>
  <si>
    <t>Möller</t>
  </si>
  <si>
    <t>Hanne</t>
  </si>
  <si>
    <t>Löper</t>
  </si>
  <si>
    <t>Karen</t>
  </si>
  <si>
    <t>Kasten</t>
  </si>
  <si>
    <t>Christin</t>
  </si>
  <si>
    <t>Schoenemann</t>
  </si>
  <si>
    <t>Susi</t>
  </si>
  <si>
    <t>Eggert</t>
  </si>
  <si>
    <t>Jersak</t>
  </si>
  <si>
    <t>Renner</t>
  </si>
  <si>
    <t>Helge</t>
  </si>
  <si>
    <t>Buchwald</t>
  </si>
  <si>
    <t>Ernst</t>
  </si>
  <si>
    <t>Meissner</t>
  </si>
  <si>
    <t>Dieter</t>
  </si>
  <si>
    <t>BC Fortuna</t>
  </si>
  <si>
    <t xml:space="preserve">BC Fortuna </t>
  </si>
  <si>
    <t>SHBV e.V.</t>
  </si>
  <si>
    <t>1.Sportwart</t>
  </si>
  <si>
    <t>Jan Hoffmeister</t>
  </si>
  <si>
    <t>Mit Sportlichen Grüßen</t>
  </si>
  <si>
    <t>Stephanie</t>
  </si>
  <si>
    <t>Q</t>
  </si>
  <si>
    <t>Q = Qualifiziert für die Deutsche Meisterschaft vom 20.06. - 26.06.2010 in Unterföhring / München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</si>
</sst>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Arial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0"/>
      <color indexed="9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1" borderId="15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1" borderId="14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1" borderId="19" xfId="0" applyFill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3" fillId="0" borderId="17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25" xfId="0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1" borderId="26" xfId="0" applyFill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1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14" fontId="5" fillId="0" borderId="0" xfId="0" applyNumberFormat="1" applyFont="1" applyAlignment="1">
      <alignment horizontal="left"/>
    </xf>
    <xf numFmtId="0" fontId="21" fillId="0" borderId="0" xfId="52" applyFont="1">
      <alignment/>
      <protection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2" fillId="0" borderId="0" xfId="51" applyFont="1" applyAlignment="1">
      <alignment horizontal="center"/>
      <protection/>
    </xf>
    <xf numFmtId="0" fontId="1" fillId="0" borderId="18" xfId="0" applyFont="1" applyBorder="1" applyAlignment="1">
      <alignment horizontal="center"/>
    </xf>
    <xf numFmtId="0" fontId="0" fillId="1" borderId="18" xfId="0" applyFill="1" applyBorder="1" applyAlignment="1">
      <alignment/>
    </xf>
    <xf numFmtId="3" fontId="3" fillId="0" borderId="19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0" fillId="1" borderId="32" xfId="0" applyFill="1" applyBorder="1" applyAlignment="1">
      <alignment/>
    </xf>
    <xf numFmtId="3" fontId="0" fillId="0" borderId="31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_LM_Doppel 2009_Finale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114300</xdr:rowOff>
    </xdr:from>
    <xdr:to>
      <xdr:col>16</xdr:col>
      <xdr:colOff>342900</xdr:colOff>
      <xdr:row>5</xdr:row>
      <xdr:rowOff>152400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"/>
          <a:ext cx="6438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16</xdr:col>
      <xdr:colOff>57150</xdr:colOff>
      <xdr:row>6</xdr:row>
      <xdr:rowOff>47625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47650"/>
          <a:ext cx="636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44"/>
  <sheetViews>
    <sheetView zoomScalePageLayoutView="0" workbookViewId="0" topLeftCell="A5">
      <selection activeCell="A38" sqref="A38"/>
    </sheetView>
  </sheetViews>
  <sheetFormatPr defaultColWidth="11.421875" defaultRowHeight="12.75"/>
  <cols>
    <col min="1" max="1" width="14.8515625" style="0" customWidth="1"/>
    <col min="2" max="2" width="14.00390625" style="0" customWidth="1"/>
    <col min="3" max="3" width="7.421875" style="0" customWidth="1"/>
    <col min="4" max="4" width="15.421875" style="0" customWidth="1"/>
    <col min="5" max="5" width="1.421875" style="0" customWidth="1"/>
    <col min="6" max="6" width="6.7109375" style="0" customWidth="1"/>
    <col min="7" max="7" width="6.421875" style="0" bestFit="1" customWidth="1"/>
    <col min="8" max="8" width="3.421875" style="0" customWidth="1"/>
    <col min="9" max="9" width="6.7109375" style="0" customWidth="1"/>
    <col min="10" max="10" width="5.421875" style="0" bestFit="1" customWidth="1"/>
    <col min="11" max="11" width="5.7109375" style="0" customWidth="1"/>
    <col min="12" max="12" width="3.421875" style="0" customWidth="1"/>
    <col min="13" max="13" width="6.7109375" style="0" customWidth="1"/>
    <col min="14" max="14" width="6.28125" style="0" customWidth="1"/>
    <col min="15" max="15" width="1.421875" style="0" customWidth="1"/>
    <col min="16" max="16" width="6.7109375" style="0" customWidth="1"/>
    <col min="17" max="18" width="7.7109375" style="0" customWidth="1"/>
    <col min="19" max="19" width="6.7109375" style="0" customWidth="1"/>
    <col min="20" max="20" width="2.57421875" style="58" customWidth="1"/>
  </cols>
  <sheetData>
    <row r="7" spans="1:19" ht="23.25">
      <c r="A7" s="72" t="s">
        <v>68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ht="13.5" thickBot="1"/>
    <row r="9" spans="1:19" ht="14.25" thickBot="1" thickTop="1">
      <c r="A9" s="4" t="s">
        <v>0</v>
      </c>
      <c r="B9" s="5" t="s">
        <v>1</v>
      </c>
      <c r="C9" s="5" t="s">
        <v>2</v>
      </c>
      <c r="D9" s="5" t="s">
        <v>3</v>
      </c>
      <c r="E9" s="6"/>
      <c r="F9" s="7" t="s">
        <v>4</v>
      </c>
      <c r="G9" s="7" t="s">
        <v>5</v>
      </c>
      <c r="H9" s="5" t="s">
        <v>6</v>
      </c>
      <c r="I9" s="7" t="s">
        <v>7</v>
      </c>
      <c r="J9" s="7" t="s">
        <v>5</v>
      </c>
      <c r="K9" s="8" t="s">
        <v>8</v>
      </c>
      <c r="L9" s="5" t="s">
        <v>6</v>
      </c>
      <c r="M9" s="7" t="s">
        <v>9</v>
      </c>
      <c r="N9" s="7" t="s">
        <v>5</v>
      </c>
      <c r="O9" s="6"/>
      <c r="P9" s="7" t="s">
        <v>10</v>
      </c>
      <c r="Q9" s="7" t="s">
        <v>11</v>
      </c>
      <c r="R9" s="9" t="s">
        <v>12</v>
      </c>
      <c r="S9" s="10" t="s">
        <v>6</v>
      </c>
    </row>
    <row r="10" ht="13.5" thickTop="1"/>
    <row r="11" spans="1:19" ht="12.75">
      <c r="A11" s="11" t="s">
        <v>35</v>
      </c>
      <c r="B11" s="30" t="s">
        <v>36</v>
      </c>
      <c r="C11" s="13">
        <v>9048</v>
      </c>
      <c r="D11" s="11" t="s">
        <v>146</v>
      </c>
      <c r="E11" s="19"/>
      <c r="F11" s="18">
        <v>1365</v>
      </c>
      <c r="G11" s="16">
        <v>2541</v>
      </c>
      <c r="H11" s="38"/>
      <c r="I11" s="18">
        <v>1202</v>
      </c>
      <c r="J11" s="16"/>
      <c r="K11" s="16">
        <v>4924</v>
      </c>
      <c r="L11" s="38"/>
      <c r="M11" s="18">
        <v>1230</v>
      </c>
      <c r="N11" s="16"/>
      <c r="O11" s="19"/>
      <c r="P11" s="24">
        <f>F11+I11+M11</f>
        <v>3797</v>
      </c>
      <c r="Q11" s="16">
        <f>P12+P11</f>
        <v>7343</v>
      </c>
      <c r="R11" s="32"/>
      <c r="S11" s="38"/>
    </row>
    <row r="12" spans="1:20" ht="12.75">
      <c r="A12" s="29" t="s">
        <v>29</v>
      </c>
      <c r="B12" s="31" t="s">
        <v>37</v>
      </c>
      <c r="C12" s="22">
        <v>8050</v>
      </c>
      <c r="D12" s="29" t="s">
        <v>146</v>
      </c>
      <c r="E12" s="23"/>
      <c r="F12" s="25">
        <v>1176</v>
      </c>
      <c r="G12" s="25">
        <v>2541</v>
      </c>
      <c r="H12" s="37">
        <v>1</v>
      </c>
      <c r="I12" s="18">
        <v>1181</v>
      </c>
      <c r="J12" s="25">
        <v>2383</v>
      </c>
      <c r="K12" s="18">
        <v>4924</v>
      </c>
      <c r="L12" s="37">
        <v>1</v>
      </c>
      <c r="M12" s="25">
        <v>1189</v>
      </c>
      <c r="N12" s="18">
        <f>M11+M12</f>
        <v>2419</v>
      </c>
      <c r="O12" s="23"/>
      <c r="P12" s="24">
        <f>F12+I12+M12</f>
        <v>3546</v>
      </c>
      <c r="Q12" s="33">
        <f>P11+P12</f>
        <v>7343</v>
      </c>
      <c r="R12" s="35">
        <f>Q12/36</f>
        <v>203.97222222222223</v>
      </c>
      <c r="S12" s="37">
        <v>1</v>
      </c>
      <c r="T12" s="80" t="s">
        <v>153</v>
      </c>
    </row>
    <row r="13" spans="1:20" ht="12.75">
      <c r="A13" s="11" t="s">
        <v>22</v>
      </c>
      <c r="B13" s="30" t="s">
        <v>23</v>
      </c>
      <c r="C13" s="13">
        <v>9378</v>
      </c>
      <c r="D13" s="11" t="s">
        <v>147</v>
      </c>
      <c r="E13" s="19"/>
      <c r="F13" s="18">
        <v>1263</v>
      </c>
      <c r="G13" s="16">
        <v>2507</v>
      </c>
      <c r="H13" s="38"/>
      <c r="I13" s="18">
        <v>1143</v>
      </c>
      <c r="J13" s="16"/>
      <c r="K13" s="16">
        <v>4898</v>
      </c>
      <c r="L13" s="38"/>
      <c r="M13" s="18">
        <v>1111</v>
      </c>
      <c r="N13" s="16"/>
      <c r="O13" s="19"/>
      <c r="P13" s="24">
        <f>F13+I13+M13</f>
        <v>3517</v>
      </c>
      <c r="Q13" s="34">
        <f>P14+P13</f>
        <v>7110</v>
      </c>
      <c r="R13" s="32"/>
      <c r="S13" s="38"/>
      <c r="T13" s="80"/>
    </row>
    <row r="14" spans="1:20" ht="12.75">
      <c r="A14" s="29" t="s">
        <v>24</v>
      </c>
      <c r="B14" s="31" t="s">
        <v>25</v>
      </c>
      <c r="C14" s="22">
        <v>9169</v>
      </c>
      <c r="D14" s="29" t="s">
        <v>15</v>
      </c>
      <c r="E14" s="23"/>
      <c r="F14" s="25">
        <v>1244</v>
      </c>
      <c r="G14" s="25">
        <v>2507</v>
      </c>
      <c r="H14" s="37">
        <v>2</v>
      </c>
      <c r="I14" s="18">
        <v>1248</v>
      </c>
      <c r="J14" s="25">
        <v>2391</v>
      </c>
      <c r="K14" s="18">
        <v>4898</v>
      </c>
      <c r="L14" s="37">
        <v>2</v>
      </c>
      <c r="M14" s="25">
        <v>1101</v>
      </c>
      <c r="N14" s="18">
        <f>M13+M14</f>
        <v>2212</v>
      </c>
      <c r="O14" s="23"/>
      <c r="P14" s="24">
        <f>F14+I14+M14</f>
        <v>3593</v>
      </c>
      <c r="Q14" s="33">
        <f>P13+P14</f>
        <v>7110</v>
      </c>
      <c r="R14" s="35">
        <f>Q14/36</f>
        <v>197.5</v>
      </c>
      <c r="S14" s="37">
        <v>2</v>
      </c>
      <c r="T14" s="80" t="s">
        <v>153</v>
      </c>
    </row>
    <row r="15" spans="1:20" ht="12.75">
      <c r="A15" s="11" t="s">
        <v>119</v>
      </c>
      <c r="B15" s="30" t="s">
        <v>120</v>
      </c>
      <c r="C15" s="13">
        <v>9112</v>
      </c>
      <c r="D15" s="11" t="s">
        <v>30</v>
      </c>
      <c r="E15" s="19"/>
      <c r="F15" s="18">
        <v>1072</v>
      </c>
      <c r="G15" s="16">
        <v>2263</v>
      </c>
      <c r="H15" s="38"/>
      <c r="I15" s="18">
        <v>1327</v>
      </c>
      <c r="J15" s="16"/>
      <c r="K15" s="16">
        <v>4699</v>
      </c>
      <c r="L15" s="38"/>
      <c r="M15" s="18">
        <v>1095</v>
      </c>
      <c r="N15" s="16"/>
      <c r="O15" s="19"/>
      <c r="P15" s="24">
        <f>F15+I15+M15</f>
        <v>3494</v>
      </c>
      <c r="Q15" s="34">
        <f>P16+P15</f>
        <v>6825</v>
      </c>
      <c r="R15" s="32"/>
      <c r="S15" s="38"/>
      <c r="T15" s="80"/>
    </row>
    <row r="16" spans="1:20" ht="13.5" thickBot="1">
      <c r="A16" s="49" t="s">
        <v>31</v>
      </c>
      <c r="B16" s="56" t="s">
        <v>121</v>
      </c>
      <c r="C16" s="50">
        <v>9115</v>
      </c>
      <c r="D16" s="49" t="s">
        <v>30</v>
      </c>
      <c r="E16" s="51"/>
      <c r="F16" s="53">
        <v>1191</v>
      </c>
      <c r="G16" s="53">
        <v>2263</v>
      </c>
      <c r="H16" s="59">
        <v>4</v>
      </c>
      <c r="I16" s="54">
        <v>1109</v>
      </c>
      <c r="J16" s="53">
        <v>2436</v>
      </c>
      <c r="K16" s="54">
        <v>4699</v>
      </c>
      <c r="L16" s="59">
        <v>3</v>
      </c>
      <c r="M16" s="53">
        <v>1031</v>
      </c>
      <c r="N16" s="54">
        <f>M15+M16</f>
        <v>2126</v>
      </c>
      <c r="O16" s="51"/>
      <c r="P16" s="52">
        <f>F16+I16+M16</f>
        <v>3331</v>
      </c>
      <c r="Q16" s="55">
        <f>P15+P16</f>
        <v>6825</v>
      </c>
      <c r="R16" s="60">
        <f>Q16/36</f>
        <v>189.58333333333334</v>
      </c>
      <c r="S16" s="59">
        <v>3</v>
      </c>
      <c r="T16" s="80" t="s">
        <v>153</v>
      </c>
    </row>
    <row r="17" spans="1:19" ht="12.75">
      <c r="A17" s="20" t="s">
        <v>122</v>
      </c>
      <c r="B17" s="40" t="s">
        <v>123</v>
      </c>
      <c r="C17" s="75">
        <v>9119</v>
      </c>
      <c r="D17" s="20" t="s">
        <v>30</v>
      </c>
      <c r="E17" s="76"/>
      <c r="F17" s="25">
        <v>1023</v>
      </c>
      <c r="G17" s="77">
        <v>2140</v>
      </c>
      <c r="H17" s="78"/>
      <c r="I17" s="25">
        <v>1093</v>
      </c>
      <c r="J17" s="77"/>
      <c r="K17" s="77">
        <v>4494</v>
      </c>
      <c r="L17" s="78"/>
      <c r="M17" s="25">
        <v>1082</v>
      </c>
      <c r="N17" s="25"/>
      <c r="O17" s="76"/>
      <c r="P17" s="33">
        <f>F17+I17+M17</f>
        <v>3198</v>
      </c>
      <c r="Q17" s="34">
        <f>P18+P17</f>
        <v>6710</v>
      </c>
      <c r="R17" s="79"/>
      <c r="S17" s="78"/>
    </row>
    <row r="18" spans="1:19" ht="12.75">
      <c r="A18" s="29" t="s">
        <v>124</v>
      </c>
      <c r="B18" s="31" t="s">
        <v>125</v>
      </c>
      <c r="C18" s="22">
        <v>9116</v>
      </c>
      <c r="D18" s="29" t="s">
        <v>30</v>
      </c>
      <c r="E18" s="23"/>
      <c r="F18" s="25">
        <v>1117</v>
      </c>
      <c r="G18" s="25">
        <v>2140</v>
      </c>
      <c r="H18" s="37">
        <v>6</v>
      </c>
      <c r="I18" s="18">
        <v>1261</v>
      </c>
      <c r="J18" s="25">
        <v>2354</v>
      </c>
      <c r="K18" s="18">
        <v>4494</v>
      </c>
      <c r="L18" s="37">
        <v>5</v>
      </c>
      <c r="M18" s="25">
        <v>1134</v>
      </c>
      <c r="N18" s="18">
        <f>M17+M18</f>
        <v>2216</v>
      </c>
      <c r="O18" s="23"/>
      <c r="P18" s="24">
        <f>F18+I18+M18</f>
        <v>3512</v>
      </c>
      <c r="Q18" s="33">
        <f>P17+P18</f>
        <v>6710</v>
      </c>
      <c r="R18" s="35">
        <f>Q18/36</f>
        <v>186.38888888888889</v>
      </c>
      <c r="S18" s="37">
        <v>4</v>
      </c>
    </row>
    <row r="19" spans="1:19" ht="12.75">
      <c r="A19" s="11" t="s">
        <v>117</v>
      </c>
      <c r="B19" s="30" t="s">
        <v>118</v>
      </c>
      <c r="C19" s="13">
        <v>9226</v>
      </c>
      <c r="D19" s="11" t="s">
        <v>61</v>
      </c>
      <c r="E19" s="19"/>
      <c r="F19" s="18">
        <v>1084</v>
      </c>
      <c r="G19" s="16">
        <v>2348</v>
      </c>
      <c r="H19" s="38"/>
      <c r="I19" s="18">
        <v>1061</v>
      </c>
      <c r="J19" s="16"/>
      <c r="K19" s="16">
        <v>4571</v>
      </c>
      <c r="L19" s="38"/>
      <c r="M19" s="18">
        <v>1003</v>
      </c>
      <c r="N19" s="16"/>
      <c r="O19" s="19"/>
      <c r="P19" s="24">
        <f>F19+I19+M19</f>
        <v>3148</v>
      </c>
      <c r="Q19" s="34">
        <f>P20+P19</f>
        <v>6686</v>
      </c>
      <c r="R19" s="32"/>
      <c r="S19" s="38"/>
    </row>
    <row r="20" spans="1:19" ht="12.75">
      <c r="A20" s="29" t="s">
        <v>117</v>
      </c>
      <c r="B20" s="31" t="s">
        <v>152</v>
      </c>
      <c r="C20" s="22">
        <v>9047</v>
      </c>
      <c r="D20" s="29" t="s">
        <v>61</v>
      </c>
      <c r="E20" s="23"/>
      <c r="F20" s="25">
        <v>1264</v>
      </c>
      <c r="G20" s="25">
        <v>2348</v>
      </c>
      <c r="H20" s="37">
        <v>3</v>
      </c>
      <c r="I20" s="18">
        <v>1162</v>
      </c>
      <c r="J20" s="25">
        <v>2223</v>
      </c>
      <c r="K20" s="18">
        <v>4571</v>
      </c>
      <c r="L20" s="37">
        <v>4</v>
      </c>
      <c r="M20" s="25">
        <v>1112</v>
      </c>
      <c r="N20" s="18">
        <f>M19+M20</f>
        <v>2115</v>
      </c>
      <c r="O20" s="23"/>
      <c r="P20" s="24">
        <f>F20+I20+M20</f>
        <v>3538</v>
      </c>
      <c r="Q20" s="33">
        <f>P19+P20</f>
        <v>6686</v>
      </c>
      <c r="R20" s="35">
        <f>Q20/36</f>
        <v>185.72222222222223</v>
      </c>
      <c r="S20" s="37">
        <v>5</v>
      </c>
    </row>
    <row r="21" spans="1:19" ht="12.75">
      <c r="A21" s="11" t="s">
        <v>96</v>
      </c>
      <c r="B21" s="30" t="s">
        <v>32</v>
      </c>
      <c r="C21" s="13">
        <v>9111</v>
      </c>
      <c r="D21" s="11" t="s">
        <v>42</v>
      </c>
      <c r="E21" s="19"/>
      <c r="F21" s="18">
        <v>1064</v>
      </c>
      <c r="G21" s="16">
        <v>2128</v>
      </c>
      <c r="H21" s="38"/>
      <c r="I21" s="18">
        <v>1175</v>
      </c>
      <c r="J21" s="16"/>
      <c r="K21" s="16">
        <v>4456</v>
      </c>
      <c r="L21" s="38"/>
      <c r="M21" s="18">
        <v>1158</v>
      </c>
      <c r="N21" s="16"/>
      <c r="O21" s="19"/>
      <c r="P21" s="24">
        <f>F21+I21+M21</f>
        <v>3397</v>
      </c>
      <c r="Q21" s="34">
        <f>P22+P21</f>
        <v>6682</v>
      </c>
      <c r="R21" s="32"/>
      <c r="S21" s="38"/>
    </row>
    <row r="22" spans="1:19" ht="12.75">
      <c r="A22" s="29" t="s">
        <v>33</v>
      </c>
      <c r="B22" s="31" t="s">
        <v>34</v>
      </c>
      <c r="C22" s="22">
        <v>9032</v>
      </c>
      <c r="D22" s="29" t="s">
        <v>42</v>
      </c>
      <c r="E22" s="23"/>
      <c r="F22" s="25">
        <v>1064</v>
      </c>
      <c r="G22" s="25">
        <v>2128</v>
      </c>
      <c r="H22" s="37">
        <v>9</v>
      </c>
      <c r="I22" s="18">
        <v>1153</v>
      </c>
      <c r="J22" s="25">
        <v>2328</v>
      </c>
      <c r="K22" s="18">
        <v>4456</v>
      </c>
      <c r="L22" s="37">
        <v>7</v>
      </c>
      <c r="M22" s="25">
        <v>1068</v>
      </c>
      <c r="N22" s="18">
        <f>M21+M22</f>
        <v>2226</v>
      </c>
      <c r="O22" s="23"/>
      <c r="P22" s="24">
        <f>F22+I22+M22</f>
        <v>3285</v>
      </c>
      <c r="Q22" s="33">
        <f>P21+P22</f>
        <v>6682</v>
      </c>
      <c r="R22" s="35">
        <f>Q22/36</f>
        <v>185.61111111111111</v>
      </c>
      <c r="S22" s="37">
        <v>6</v>
      </c>
    </row>
    <row r="23" spans="1:19" ht="12.75">
      <c r="A23" s="11" t="s">
        <v>70</v>
      </c>
      <c r="B23" s="30" t="s">
        <v>69</v>
      </c>
      <c r="C23" s="13">
        <v>9589</v>
      </c>
      <c r="D23" s="11" t="s">
        <v>15</v>
      </c>
      <c r="E23" s="19"/>
      <c r="F23" s="18">
        <v>1107</v>
      </c>
      <c r="G23" s="16">
        <v>2138</v>
      </c>
      <c r="H23" s="38"/>
      <c r="I23" s="18">
        <v>1213</v>
      </c>
      <c r="J23" s="16"/>
      <c r="K23" s="16">
        <v>4487</v>
      </c>
      <c r="L23" s="38"/>
      <c r="M23" s="18">
        <v>1036</v>
      </c>
      <c r="N23" s="16"/>
      <c r="O23" s="19"/>
      <c r="P23" s="24">
        <f>F23+I23+M23</f>
        <v>3356</v>
      </c>
      <c r="Q23" s="34">
        <f>P24+P23</f>
        <v>6573</v>
      </c>
      <c r="R23" s="32"/>
      <c r="S23" s="38"/>
    </row>
    <row r="24" spans="1:19" ht="12.75">
      <c r="A24" s="29" t="s">
        <v>27</v>
      </c>
      <c r="B24" s="31" t="s">
        <v>28</v>
      </c>
      <c r="C24" s="22">
        <v>5774</v>
      </c>
      <c r="D24" s="29" t="s">
        <v>15</v>
      </c>
      <c r="E24" s="23"/>
      <c r="F24" s="25">
        <v>1031</v>
      </c>
      <c r="G24" s="25">
        <v>2138</v>
      </c>
      <c r="H24" s="37">
        <v>7</v>
      </c>
      <c r="I24" s="18">
        <v>1136</v>
      </c>
      <c r="J24" s="25">
        <v>2349</v>
      </c>
      <c r="K24" s="18">
        <v>4487</v>
      </c>
      <c r="L24" s="37">
        <v>6</v>
      </c>
      <c r="M24" s="25">
        <v>1050</v>
      </c>
      <c r="N24" s="18">
        <f>M23+M24</f>
        <v>2086</v>
      </c>
      <c r="O24" s="23"/>
      <c r="P24" s="24">
        <f>F24+I24+M24</f>
        <v>3217</v>
      </c>
      <c r="Q24" s="33">
        <f>P23+P24</f>
        <v>6573</v>
      </c>
      <c r="R24" s="35">
        <f>Q24/36</f>
        <v>182.58333333333334</v>
      </c>
      <c r="S24" s="37">
        <v>7</v>
      </c>
    </row>
    <row r="25" spans="1:19" ht="12.75">
      <c r="A25" s="11" t="s">
        <v>97</v>
      </c>
      <c r="B25" s="30" t="s">
        <v>98</v>
      </c>
      <c r="C25" s="13">
        <v>9187</v>
      </c>
      <c r="D25" s="11" t="s">
        <v>61</v>
      </c>
      <c r="E25" s="19"/>
      <c r="F25" s="18">
        <v>1063</v>
      </c>
      <c r="G25" s="16">
        <v>2150</v>
      </c>
      <c r="H25" s="38"/>
      <c r="I25" s="18">
        <v>1010</v>
      </c>
      <c r="J25" s="16"/>
      <c r="K25" s="16">
        <v>4301</v>
      </c>
      <c r="L25" s="38"/>
      <c r="M25" s="18">
        <v>984</v>
      </c>
      <c r="N25" s="16"/>
      <c r="O25" s="19"/>
      <c r="P25" s="24">
        <f>F25+I25+M25</f>
        <v>3057</v>
      </c>
      <c r="Q25" s="34">
        <f>P26+P25</f>
        <v>6345</v>
      </c>
      <c r="R25" s="32"/>
      <c r="S25" s="38"/>
    </row>
    <row r="26" spans="1:19" ht="12.75">
      <c r="A26" s="29" t="s">
        <v>99</v>
      </c>
      <c r="B26" s="31" t="s">
        <v>100</v>
      </c>
      <c r="C26" s="22">
        <v>9107</v>
      </c>
      <c r="D26" s="29" t="s">
        <v>61</v>
      </c>
      <c r="E26" s="23"/>
      <c r="F26" s="25">
        <v>1087</v>
      </c>
      <c r="G26" s="25">
        <v>2150</v>
      </c>
      <c r="H26" s="37">
        <v>5</v>
      </c>
      <c r="I26" s="18">
        <v>1141</v>
      </c>
      <c r="J26" s="25">
        <v>2151</v>
      </c>
      <c r="K26" s="18">
        <v>4301</v>
      </c>
      <c r="L26" s="37">
        <v>8</v>
      </c>
      <c r="M26" s="25">
        <v>1060</v>
      </c>
      <c r="N26" s="18">
        <f>M25+M26</f>
        <v>2044</v>
      </c>
      <c r="O26" s="23"/>
      <c r="P26" s="24">
        <f>F26+I26+M26</f>
        <v>3288</v>
      </c>
      <c r="Q26" s="33">
        <f>P25+P26</f>
        <v>6345</v>
      </c>
      <c r="R26" s="35">
        <f>Q26/36</f>
        <v>176.25</v>
      </c>
      <c r="S26" s="37">
        <v>8</v>
      </c>
    </row>
    <row r="27" spans="1:19" ht="12.75">
      <c r="A27" s="20" t="s">
        <v>130</v>
      </c>
      <c r="B27" s="40" t="s">
        <v>131</v>
      </c>
      <c r="C27" s="75">
        <v>9419</v>
      </c>
      <c r="D27" s="20" t="s">
        <v>67</v>
      </c>
      <c r="E27" s="76"/>
      <c r="F27" s="25">
        <v>1052</v>
      </c>
      <c r="G27" s="77">
        <v>2066</v>
      </c>
      <c r="H27" s="78"/>
      <c r="I27" s="25">
        <v>1052</v>
      </c>
      <c r="J27" s="77"/>
      <c r="K27" s="77">
        <v>4160</v>
      </c>
      <c r="L27" s="78"/>
      <c r="M27" s="25"/>
      <c r="N27" s="77"/>
      <c r="O27" s="76"/>
      <c r="P27" s="33">
        <f aca="true" t="shared" si="0" ref="P23:P34">F27+I27+M27</f>
        <v>2104</v>
      </c>
      <c r="Q27" s="34">
        <f>P28+P27</f>
        <v>4160</v>
      </c>
      <c r="R27" s="79"/>
      <c r="S27" s="78"/>
    </row>
    <row r="28" spans="1:19" ht="12.75">
      <c r="A28" s="29" t="s">
        <v>132</v>
      </c>
      <c r="B28" s="31" t="s">
        <v>133</v>
      </c>
      <c r="C28" s="22">
        <v>9286</v>
      </c>
      <c r="D28" s="29" t="s">
        <v>67</v>
      </c>
      <c r="E28" s="23"/>
      <c r="F28" s="25">
        <v>1014</v>
      </c>
      <c r="G28" s="25">
        <v>2066</v>
      </c>
      <c r="H28" s="37">
        <v>10</v>
      </c>
      <c r="I28" s="18">
        <v>1042</v>
      </c>
      <c r="J28" s="25">
        <v>2094</v>
      </c>
      <c r="K28" s="18">
        <v>4160</v>
      </c>
      <c r="L28" s="37">
        <v>9</v>
      </c>
      <c r="M28" s="25"/>
      <c r="N28" s="18">
        <f>M27+M28</f>
        <v>0</v>
      </c>
      <c r="O28" s="23"/>
      <c r="P28" s="24">
        <f t="shared" si="0"/>
        <v>2056</v>
      </c>
      <c r="Q28" s="33">
        <f>P27+P28</f>
        <v>4160</v>
      </c>
      <c r="R28" s="35">
        <f>Q28/24</f>
        <v>173.33333333333334</v>
      </c>
      <c r="S28" s="37">
        <v>9</v>
      </c>
    </row>
    <row r="29" spans="1:19" ht="12.75">
      <c r="A29" s="11" t="s">
        <v>126</v>
      </c>
      <c r="B29" s="30" t="s">
        <v>127</v>
      </c>
      <c r="C29" s="13">
        <v>9056</v>
      </c>
      <c r="D29" s="11" t="s">
        <v>146</v>
      </c>
      <c r="E29" s="19"/>
      <c r="F29" s="18">
        <v>1035</v>
      </c>
      <c r="G29" s="16">
        <v>2131</v>
      </c>
      <c r="H29" s="38"/>
      <c r="I29" s="18">
        <v>956</v>
      </c>
      <c r="J29" s="16"/>
      <c r="K29" s="16">
        <v>4154</v>
      </c>
      <c r="L29" s="38"/>
      <c r="M29" s="18"/>
      <c r="N29" s="16"/>
      <c r="O29" s="19"/>
      <c r="P29" s="24">
        <f t="shared" si="0"/>
        <v>1991</v>
      </c>
      <c r="Q29" s="34">
        <f>P30+P29</f>
        <v>4154</v>
      </c>
      <c r="R29" s="32"/>
      <c r="S29" s="38"/>
    </row>
    <row r="30" spans="1:19" ht="12.75">
      <c r="A30" s="29" t="s">
        <v>128</v>
      </c>
      <c r="B30" s="31" t="s">
        <v>129</v>
      </c>
      <c r="C30" s="22">
        <v>9053</v>
      </c>
      <c r="D30" s="29" t="s">
        <v>30</v>
      </c>
      <c r="E30" s="23"/>
      <c r="F30" s="25">
        <v>1096</v>
      </c>
      <c r="G30" s="25">
        <v>2131</v>
      </c>
      <c r="H30" s="37">
        <v>8</v>
      </c>
      <c r="I30" s="18">
        <v>1067</v>
      </c>
      <c r="J30" s="25">
        <v>2023</v>
      </c>
      <c r="K30" s="18">
        <v>4154</v>
      </c>
      <c r="L30" s="37">
        <v>10</v>
      </c>
      <c r="M30" s="25"/>
      <c r="N30" s="18">
        <f>M29+M30</f>
        <v>0</v>
      </c>
      <c r="O30" s="23"/>
      <c r="P30" s="24">
        <f t="shared" si="0"/>
        <v>2163</v>
      </c>
      <c r="Q30" s="25">
        <f>P29+P30</f>
        <v>4154</v>
      </c>
      <c r="R30" s="35">
        <f>Q30/24</f>
        <v>173.08333333333334</v>
      </c>
      <c r="S30" s="37">
        <v>10</v>
      </c>
    </row>
    <row r="31" spans="1:19" ht="12.75">
      <c r="A31" s="11" t="s">
        <v>134</v>
      </c>
      <c r="B31" s="30" t="s">
        <v>135</v>
      </c>
      <c r="C31" s="13">
        <v>9563</v>
      </c>
      <c r="D31" s="11" t="s">
        <v>67</v>
      </c>
      <c r="E31" s="19"/>
      <c r="F31" s="18">
        <v>961</v>
      </c>
      <c r="G31" s="16">
        <v>1995</v>
      </c>
      <c r="H31" s="38"/>
      <c r="I31" s="18"/>
      <c r="J31" s="16"/>
      <c r="K31" s="16">
        <v>1995</v>
      </c>
      <c r="L31" s="38"/>
      <c r="M31" s="18"/>
      <c r="N31" s="16"/>
      <c r="O31" s="19"/>
      <c r="P31" s="24">
        <f t="shared" si="0"/>
        <v>961</v>
      </c>
      <c r="Q31" s="16">
        <f>P32+P31</f>
        <v>1995</v>
      </c>
      <c r="R31" s="32"/>
      <c r="S31" s="38"/>
    </row>
    <row r="32" spans="1:19" ht="12.75">
      <c r="A32" s="29" t="s">
        <v>136</v>
      </c>
      <c r="B32" s="31" t="s">
        <v>137</v>
      </c>
      <c r="C32" s="22">
        <v>9290</v>
      </c>
      <c r="D32" s="29" t="s">
        <v>67</v>
      </c>
      <c r="E32" s="23"/>
      <c r="F32" s="25">
        <v>1034</v>
      </c>
      <c r="G32" s="25">
        <v>1995</v>
      </c>
      <c r="H32" s="37">
        <v>11</v>
      </c>
      <c r="I32" s="18"/>
      <c r="J32" s="25">
        <v>0</v>
      </c>
      <c r="K32" s="18">
        <v>1995</v>
      </c>
      <c r="L32" s="37">
        <v>11</v>
      </c>
      <c r="M32" s="25"/>
      <c r="N32" s="18">
        <f>M31+M32</f>
        <v>0</v>
      </c>
      <c r="O32" s="23"/>
      <c r="P32" s="24">
        <f t="shared" si="0"/>
        <v>1034</v>
      </c>
      <c r="Q32" s="33">
        <f>P31+P32</f>
        <v>1995</v>
      </c>
      <c r="R32" s="35">
        <f>Q32/(12+COUNT(#REF!))</f>
        <v>166.25</v>
      </c>
      <c r="S32" s="37">
        <v>11</v>
      </c>
    </row>
    <row r="33" spans="1:19" ht="12.75">
      <c r="A33" s="11" t="s">
        <v>75</v>
      </c>
      <c r="B33" s="30" t="s">
        <v>32</v>
      </c>
      <c r="C33" s="13">
        <v>9656</v>
      </c>
      <c r="D33" s="11" t="s">
        <v>71</v>
      </c>
      <c r="E33" s="19"/>
      <c r="F33" s="18">
        <v>964</v>
      </c>
      <c r="G33" s="16">
        <v>1989</v>
      </c>
      <c r="H33" s="38"/>
      <c r="I33" s="18"/>
      <c r="J33" s="16"/>
      <c r="K33" s="16">
        <v>1989</v>
      </c>
      <c r="L33" s="38"/>
      <c r="M33" s="18"/>
      <c r="N33" s="16"/>
      <c r="O33" s="19"/>
      <c r="P33" s="24">
        <f t="shared" si="0"/>
        <v>964</v>
      </c>
      <c r="Q33" s="34">
        <f>P34+P33</f>
        <v>1989</v>
      </c>
      <c r="R33" s="32"/>
      <c r="S33" s="38"/>
    </row>
    <row r="34" spans="1:19" ht="12.75">
      <c r="A34" s="29" t="s">
        <v>76</v>
      </c>
      <c r="B34" s="31" t="s">
        <v>77</v>
      </c>
      <c r="C34" s="22">
        <v>9438</v>
      </c>
      <c r="D34" s="29" t="s">
        <v>71</v>
      </c>
      <c r="E34" s="23"/>
      <c r="F34" s="25">
        <v>1025</v>
      </c>
      <c r="G34" s="25">
        <v>1989</v>
      </c>
      <c r="H34" s="37">
        <v>12</v>
      </c>
      <c r="I34" s="18"/>
      <c r="J34" s="25">
        <v>0</v>
      </c>
      <c r="K34" s="18">
        <v>1989</v>
      </c>
      <c r="L34" s="37">
        <v>12</v>
      </c>
      <c r="M34" s="25"/>
      <c r="N34" s="18">
        <f>M33+M34</f>
        <v>0</v>
      </c>
      <c r="O34" s="23"/>
      <c r="P34" s="24">
        <f t="shared" si="0"/>
        <v>1025</v>
      </c>
      <c r="Q34" s="33">
        <f>P33+P34</f>
        <v>1989</v>
      </c>
      <c r="R34" s="35">
        <f>Q34/(12+COUNT(#REF!))</f>
        <v>165.75</v>
      </c>
      <c r="S34" s="37">
        <v>12</v>
      </c>
    </row>
    <row r="35" spans="1:19" ht="12.75">
      <c r="A35" s="39"/>
      <c r="B35" s="40"/>
      <c r="C35" s="41"/>
      <c r="D35" s="39"/>
      <c r="E35" s="45"/>
      <c r="F35" s="42"/>
      <c r="G35" s="42"/>
      <c r="H35" s="43"/>
      <c r="I35" s="42"/>
      <c r="J35" s="42"/>
      <c r="K35" s="42"/>
      <c r="L35" s="43"/>
      <c r="M35" s="42"/>
      <c r="N35" s="42"/>
      <c r="O35" s="28"/>
      <c r="P35" s="42"/>
      <c r="Q35" s="42"/>
      <c r="R35" s="44"/>
      <c r="S35" s="43"/>
    </row>
    <row r="36" spans="1:19" ht="12.75">
      <c r="A36" s="65">
        <v>40293</v>
      </c>
      <c r="Q36" s="73" t="s">
        <v>148</v>
      </c>
      <c r="R36" s="73"/>
      <c r="S36" s="73"/>
    </row>
    <row r="37" spans="4:19" ht="12.75">
      <c r="D37" s="66"/>
      <c r="Q37" s="73" t="s">
        <v>149</v>
      </c>
      <c r="R37" s="73"/>
      <c r="S37" s="73"/>
    </row>
    <row r="38" spans="1:19" ht="12.75">
      <c r="A38" s="27" t="s">
        <v>154</v>
      </c>
      <c r="D38" s="67"/>
      <c r="Q38" s="73" t="s">
        <v>150</v>
      </c>
      <c r="R38" s="73"/>
      <c r="S38" s="73"/>
    </row>
    <row r="39" ht="12.75">
      <c r="D39" s="67"/>
    </row>
    <row r="40" ht="12.75">
      <c r="A40" s="67"/>
    </row>
    <row r="42" ht="12.75">
      <c r="A42" t="s">
        <v>151</v>
      </c>
    </row>
    <row r="44" ht="12.75">
      <c r="A44" t="s">
        <v>14</v>
      </c>
    </row>
  </sheetData>
  <sheetProtection/>
  <mergeCells count="4">
    <mergeCell ref="A7:S7"/>
    <mergeCell ref="Q36:S36"/>
    <mergeCell ref="Q37:S37"/>
    <mergeCell ref="Q38:S38"/>
  </mergeCells>
  <printOptions horizontalCentered="1"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T72"/>
  <sheetViews>
    <sheetView tabSelected="1" zoomScalePageLayoutView="0" workbookViewId="0" topLeftCell="A1">
      <selection activeCell="F68" sqref="F68"/>
    </sheetView>
  </sheetViews>
  <sheetFormatPr defaultColWidth="11.421875" defaultRowHeight="12.75"/>
  <cols>
    <col min="1" max="1" width="20.8515625" style="0" bestFit="1" customWidth="1"/>
    <col min="2" max="2" width="14.00390625" style="0" customWidth="1"/>
    <col min="3" max="3" width="8.28125" style="0" customWidth="1"/>
    <col min="4" max="4" width="15.421875" style="0" customWidth="1"/>
    <col min="5" max="5" width="1.421875" style="0" customWidth="1"/>
    <col min="6" max="6" width="6.7109375" style="0" customWidth="1"/>
    <col min="7" max="7" width="5.57421875" style="0" bestFit="1" customWidth="1"/>
    <col min="8" max="8" width="3.421875" style="0" customWidth="1"/>
    <col min="9" max="9" width="6.7109375" style="0" customWidth="1"/>
    <col min="10" max="11" width="5.7109375" style="0" customWidth="1"/>
    <col min="12" max="12" width="3.421875" style="0" customWidth="1"/>
    <col min="13" max="13" width="6.7109375" style="0" customWidth="1"/>
    <col min="14" max="14" width="5.421875" style="0" customWidth="1"/>
    <col min="15" max="15" width="1.421875" style="0" customWidth="1"/>
    <col min="16" max="16" width="6.7109375" style="0" customWidth="1"/>
    <col min="17" max="18" width="7.7109375" style="0" customWidth="1"/>
    <col min="19" max="19" width="3.421875" style="0" customWidth="1"/>
    <col min="20" max="20" width="2.00390625" style="0" customWidth="1"/>
  </cols>
  <sheetData>
    <row r="8" spans="1:19" ht="23.25">
      <c r="A8" s="74" t="s">
        <v>72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3:17" ht="12.75">
      <c r="C9" s="1"/>
      <c r="F9" s="2"/>
      <c r="G9" s="3"/>
      <c r="I9" s="2"/>
      <c r="J9" s="3"/>
      <c r="K9" s="3"/>
      <c r="M9" s="2"/>
      <c r="N9" s="3"/>
      <c r="P9" s="3"/>
      <c r="Q9" s="3"/>
    </row>
    <row r="10" spans="3:17" ht="2.25" customHeight="1" thickBot="1">
      <c r="C10" s="1"/>
      <c r="F10" s="3"/>
      <c r="G10" s="3"/>
      <c r="I10" s="3"/>
      <c r="J10" s="3"/>
      <c r="K10" s="3"/>
      <c r="M10" s="3"/>
      <c r="N10" s="3"/>
      <c r="P10" s="3"/>
      <c r="Q10" s="3"/>
    </row>
    <row r="11" spans="1:19" ht="14.25" thickBot="1" thickTop="1">
      <c r="A11" s="4" t="s">
        <v>0</v>
      </c>
      <c r="B11" s="5" t="s">
        <v>1</v>
      </c>
      <c r="C11" s="5" t="s">
        <v>2</v>
      </c>
      <c r="D11" s="5" t="s">
        <v>3</v>
      </c>
      <c r="E11" s="6"/>
      <c r="F11" s="7" t="s">
        <v>4</v>
      </c>
      <c r="G11" s="7" t="s">
        <v>5</v>
      </c>
      <c r="H11" s="5" t="s">
        <v>6</v>
      </c>
      <c r="I11" s="7" t="s">
        <v>7</v>
      </c>
      <c r="J11" s="7" t="s">
        <v>5</v>
      </c>
      <c r="K11" s="8" t="s">
        <v>8</v>
      </c>
      <c r="L11" s="5" t="s">
        <v>6</v>
      </c>
      <c r="M11" s="7" t="s">
        <v>9</v>
      </c>
      <c r="N11" s="7" t="s">
        <v>5</v>
      </c>
      <c r="O11" s="6"/>
      <c r="P11" s="7" t="s">
        <v>10</v>
      </c>
      <c r="Q11" s="7" t="s">
        <v>11</v>
      </c>
      <c r="R11" s="9" t="s">
        <v>12</v>
      </c>
      <c r="S11" s="10" t="s">
        <v>6</v>
      </c>
    </row>
    <row r="12" spans="1:19" ht="13.5" thickTop="1">
      <c r="A12" s="46"/>
      <c r="B12" s="46"/>
      <c r="C12" s="46"/>
      <c r="D12" s="46"/>
      <c r="E12" s="46"/>
      <c r="F12" s="47"/>
      <c r="G12" s="47"/>
      <c r="H12" s="46"/>
      <c r="I12" s="47"/>
      <c r="J12" s="47"/>
      <c r="K12" s="48"/>
      <c r="L12" s="46"/>
      <c r="M12" s="47"/>
      <c r="N12" s="47"/>
      <c r="O12" s="46"/>
      <c r="P12" s="47"/>
      <c r="Q12" s="47"/>
      <c r="R12" s="46"/>
      <c r="S12" s="46"/>
    </row>
    <row r="13" spans="1:20" ht="12.75">
      <c r="A13" s="11" t="s">
        <v>46</v>
      </c>
      <c r="B13" s="12" t="s">
        <v>47</v>
      </c>
      <c r="C13" s="13">
        <v>9031</v>
      </c>
      <c r="D13" s="11" t="s">
        <v>42</v>
      </c>
      <c r="E13" s="14"/>
      <c r="F13" s="15">
        <v>1377</v>
      </c>
      <c r="G13" s="16">
        <v>2642</v>
      </c>
      <c r="H13" s="38"/>
      <c r="I13" s="18">
        <v>1465</v>
      </c>
      <c r="J13" s="18"/>
      <c r="K13" s="16">
        <v>5516</v>
      </c>
      <c r="L13" s="71">
        <v>1</v>
      </c>
      <c r="M13" s="18">
        <v>1417</v>
      </c>
      <c r="N13" s="16"/>
      <c r="O13" s="19"/>
      <c r="P13" s="24">
        <f>F13+I13+M13</f>
        <v>4259</v>
      </c>
      <c r="Q13" s="16">
        <f>P14+P13</f>
        <v>8248</v>
      </c>
      <c r="R13" s="61"/>
      <c r="S13" s="38"/>
      <c r="T13" s="57"/>
    </row>
    <row r="14" spans="1:20" ht="12.75">
      <c r="A14" s="20" t="s">
        <v>48</v>
      </c>
      <c r="B14" s="21" t="s">
        <v>49</v>
      </c>
      <c r="C14" s="22">
        <v>9081</v>
      </c>
      <c r="D14" s="20" t="s">
        <v>30</v>
      </c>
      <c r="E14" s="23"/>
      <c r="F14" s="24">
        <v>1265</v>
      </c>
      <c r="G14" s="25">
        <v>2642</v>
      </c>
      <c r="H14" s="37">
        <v>3</v>
      </c>
      <c r="I14" s="18">
        <v>1409</v>
      </c>
      <c r="J14" s="25">
        <v>2874</v>
      </c>
      <c r="K14" s="18">
        <v>5516</v>
      </c>
      <c r="L14" s="37">
        <v>1</v>
      </c>
      <c r="M14" s="18">
        <v>1315</v>
      </c>
      <c r="N14" s="18">
        <f>M13+M14</f>
        <v>2732</v>
      </c>
      <c r="O14" s="23"/>
      <c r="P14" s="24">
        <f>F14+I14+M14</f>
        <v>3989</v>
      </c>
      <c r="Q14" s="33">
        <f>P13+P14</f>
        <v>8248</v>
      </c>
      <c r="R14" s="35">
        <f>Q14/36</f>
        <v>229.11111111111111</v>
      </c>
      <c r="S14" s="37">
        <v>1</v>
      </c>
      <c r="T14" s="57" t="s">
        <v>153</v>
      </c>
    </row>
    <row r="15" spans="1:20" ht="12.75">
      <c r="A15" s="11" t="s">
        <v>102</v>
      </c>
      <c r="B15" s="12" t="s">
        <v>103</v>
      </c>
      <c r="C15" s="13">
        <v>9182</v>
      </c>
      <c r="D15" s="11" t="s">
        <v>61</v>
      </c>
      <c r="E15" s="14"/>
      <c r="F15" s="15">
        <v>1305</v>
      </c>
      <c r="G15" s="16">
        <v>2658</v>
      </c>
      <c r="H15" s="38"/>
      <c r="I15" s="18">
        <v>1373</v>
      </c>
      <c r="J15" s="18"/>
      <c r="K15" s="16">
        <v>5426</v>
      </c>
      <c r="L15" s="71">
        <v>2</v>
      </c>
      <c r="M15" s="18">
        <v>1370</v>
      </c>
      <c r="N15" s="16"/>
      <c r="O15" s="19"/>
      <c r="P15" s="24">
        <f>F15+I15+M15</f>
        <v>4048</v>
      </c>
      <c r="Q15" s="16">
        <f>P16+P15</f>
        <v>8092</v>
      </c>
      <c r="R15" s="61"/>
      <c r="S15" s="38"/>
      <c r="T15" s="57"/>
    </row>
    <row r="16" spans="1:20" ht="12.75">
      <c r="A16" s="20" t="s">
        <v>104</v>
      </c>
      <c r="B16" s="21" t="s">
        <v>60</v>
      </c>
      <c r="C16" s="22">
        <v>9181</v>
      </c>
      <c r="D16" s="20" t="s">
        <v>61</v>
      </c>
      <c r="E16" s="23"/>
      <c r="F16" s="24">
        <v>1353</v>
      </c>
      <c r="G16" s="25">
        <v>2658</v>
      </c>
      <c r="H16" s="37">
        <v>2</v>
      </c>
      <c r="I16" s="18">
        <v>1395</v>
      </c>
      <c r="J16" s="25">
        <v>2768</v>
      </c>
      <c r="K16" s="18">
        <v>5426</v>
      </c>
      <c r="L16" s="37">
        <v>2</v>
      </c>
      <c r="M16" s="18">
        <v>1296</v>
      </c>
      <c r="N16" s="18">
        <f>M15+M16</f>
        <v>2666</v>
      </c>
      <c r="O16" s="23"/>
      <c r="P16" s="24">
        <f>F16+I16+M16</f>
        <v>4044</v>
      </c>
      <c r="Q16" s="33">
        <f>P15+P16</f>
        <v>8092</v>
      </c>
      <c r="R16" s="35">
        <f>Q16/36</f>
        <v>224.77777777777777</v>
      </c>
      <c r="S16" s="37">
        <v>2</v>
      </c>
      <c r="T16" s="57" t="s">
        <v>153</v>
      </c>
    </row>
    <row r="17" spans="1:19" ht="12.75">
      <c r="A17" s="11" t="s">
        <v>62</v>
      </c>
      <c r="B17" s="12" t="s">
        <v>20</v>
      </c>
      <c r="C17" s="13">
        <v>9207</v>
      </c>
      <c r="D17" s="11" t="s">
        <v>61</v>
      </c>
      <c r="E17" s="14"/>
      <c r="F17" s="15">
        <v>1349</v>
      </c>
      <c r="G17" s="16">
        <v>2769</v>
      </c>
      <c r="H17" s="38"/>
      <c r="I17" s="18">
        <v>1312</v>
      </c>
      <c r="J17" s="18"/>
      <c r="K17" s="16">
        <v>5361</v>
      </c>
      <c r="L17" s="71">
        <v>4</v>
      </c>
      <c r="M17" s="18">
        <v>1373</v>
      </c>
      <c r="N17" s="16"/>
      <c r="O17" s="19"/>
      <c r="P17" s="24">
        <f>F17+I17+M17</f>
        <v>4034</v>
      </c>
      <c r="Q17" s="16">
        <f>P18+P17</f>
        <v>8036</v>
      </c>
      <c r="R17" s="61"/>
      <c r="S17" s="38"/>
    </row>
    <row r="18" spans="1:20" ht="13.5" thickBot="1">
      <c r="A18" s="49" t="s">
        <v>63</v>
      </c>
      <c r="B18" s="87" t="s">
        <v>64</v>
      </c>
      <c r="C18" s="50">
        <v>9098</v>
      </c>
      <c r="D18" s="49" t="s">
        <v>61</v>
      </c>
      <c r="E18" s="51"/>
      <c r="F18" s="52">
        <v>1420</v>
      </c>
      <c r="G18" s="53">
        <v>2769</v>
      </c>
      <c r="H18" s="59">
        <v>1</v>
      </c>
      <c r="I18" s="54">
        <v>1280</v>
      </c>
      <c r="J18" s="53">
        <v>2592</v>
      </c>
      <c r="K18" s="54">
        <v>5361</v>
      </c>
      <c r="L18" s="59">
        <v>4</v>
      </c>
      <c r="M18" s="54">
        <v>1302</v>
      </c>
      <c r="N18" s="54">
        <f>M17+M18</f>
        <v>2675</v>
      </c>
      <c r="O18" s="51"/>
      <c r="P18" s="52">
        <f>F18+I18+M18</f>
        <v>4002</v>
      </c>
      <c r="Q18" s="55">
        <f>P17+P18</f>
        <v>8036</v>
      </c>
      <c r="R18" s="60">
        <f>Q18/36</f>
        <v>223.22222222222223</v>
      </c>
      <c r="S18" s="59">
        <v>3</v>
      </c>
      <c r="T18" s="27" t="s">
        <v>153</v>
      </c>
    </row>
    <row r="19" spans="1:19" ht="12.75">
      <c r="A19" s="20" t="s">
        <v>52</v>
      </c>
      <c r="B19" s="81" t="s">
        <v>17</v>
      </c>
      <c r="C19" s="75">
        <v>9067</v>
      </c>
      <c r="D19" s="20" t="s">
        <v>30</v>
      </c>
      <c r="E19" s="82"/>
      <c r="F19" s="83">
        <v>1332</v>
      </c>
      <c r="G19" s="77">
        <v>2586</v>
      </c>
      <c r="H19" s="78"/>
      <c r="I19" s="25">
        <v>1410</v>
      </c>
      <c r="J19" s="25"/>
      <c r="K19" s="77">
        <v>5362</v>
      </c>
      <c r="L19" s="86">
        <v>3</v>
      </c>
      <c r="M19" s="25">
        <v>1154</v>
      </c>
      <c r="N19" s="77"/>
      <c r="O19" s="76"/>
      <c r="P19" s="33">
        <f>F19+I19+M19</f>
        <v>3896</v>
      </c>
      <c r="Q19" s="77">
        <f>P20+P19</f>
        <v>7723</v>
      </c>
      <c r="R19" s="84"/>
      <c r="S19" s="78"/>
    </row>
    <row r="20" spans="1:20" ht="12.75">
      <c r="A20" s="20" t="s">
        <v>110</v>
      </c>
      <c r="B20" s="21" t="s">
        <v>111</v>
      </c>
      <c r="C20" s="22">
        <v>9062</v>
      </c>
      <c r="D20" s="20" t="s">
        <v>30</v>
      </c>
      <c r="E20" s="23"/>
      <c r="F20" s="24">
        <v>1254</v>
      </c>
      <c r="G20" s="25">
        <v>2586</v>
      </c>
      <c r="H20" s="37">
        <v>6</v>
      </c>
      <c r="I20" s="18">
        <v>1366</v>
      </c>
      <c r="J20" s="25">
        <v>2776</v>
      </c>
      <c r="K20" s="18">
        <v>5362</v>
      </c>
      <c r="L20" s="37">
        <v>3</v>
      </c>
      <c r="M20" s="18">
        <v>1207</v>
      </c>
      <c r="N20" s="18">
        <f>M19+M20</f>
        <v>2361</v>
      </c>
      <c r="O20" s="23"/>
      <c r="P20" s="24">
        <f>F20+I20+M20</f>
        <v>3827</v>
      </c>
      <c r="Q20" s="33">
        <f>P19+P20</f>
        <v>7723</v>
      </c>
      <c r="R20" s="35">
        <f>Q20/36</f>
        <v>214.52777777777777</v>
      </c>
      <c r="S20" s="37">
        <v>4</v>
      </c>
      <c r="T20" s="27"/>
    </row>
    <row r="21" spans="1:19" ht="12.75">
      <c r="A21" s="11" t="s">
        <v>105</v>
      </c>
      <c r="B21" s="12" t="s">
        <v>19</v>
      </c>
      <c r="C21" s="13">
        <v>9008</v>
      </c>
      <c r="D21" s="11" t="s">
        <v>42</v>
      </c>
      <c r="E21" s="14"/>
      <c r="F21" s="15">
        <v>1264</v>
      </c>
      <c r="G21" s="16">
        <v>2637</v>
      </c>
      <c r="H21" s="38"/>
      <c r="I21" s="18">
        <v>1332</v>
      </c>
      <c r="J21" s="18"/>
      <c r="K21" s="16">
        <v>5199</v>
      </c>
      <c r="L21" s="71">
        <v>5</v>
      </c>
      <c r="M21" s="18">
        <v>1163</v>
      </c>
      <c r="N21" s="16"/>
      <c r="O21" s="19"/>
      <c r="P21" s="24">
        <f>F21+I21+M21</f>
        <v>3759</v>
      </c>
      <c r="Q21" s="16">
        <f>P22+P21</f>
        <v>7710</v>
      </c>
      <c r="R21" s="61"/>
      <c r="S21" s="38"/>
    </row>
    <row r="22" spans="1:20" ht="12.75">
      <c r="A22" s="20" t="s">
        <v>106</v>
      </c>
      <c r="B22" s="21" t="s">
        <v>107</v>
      </c>
      <c r="C22" s="22">
        <v>9005</v>
      </c>
      <c r="D22" s="20" t="s">
        <v>42</v>
      </c>
      <c r="E22" s="23"/>
      <c r="F22" s="24">
        <v>1373</v>
      </c>
      <c r="G22" s="25">
        <v>2637</v>
      </c>
      <c r="H22" s="37">
        <v>4</v>
      </c>
      <c r="I22" s="18">
        <v>1230</v>
      </c>
      <c r="J22" s="25">
        <v>2562</v>
      </c>
      <c r="K22" s="18">
        <v>5199</v>
      </c>
      <c r="L22" s="37">
        <v>5</v>
      </c>
      <c r="M22" s="18">
        <v>1348</v>
      </c>
      <c r="N22" s="18">
        <f>M21+M22</f>
        <v>2511</v>
      </c>
      <c r="O22" s="23"/>
      <c r="P22" s="24">
        <f>F22+I22+M22</f>
        <v>3951</v>
      </c>
      <c r="Q22" s="33">
        <f>P21+P22</f>
        <v>7710</v>
      </c>
      <c r="R22" s="35">
        <f>Q22/36</f>
        <v>214.16666666666666</v>
      </c>
      <c r="S22" s="37">
        <v>5</v>
      </c>
      <c r="T22" s="27"/>
    </row>
    <row r="23" spans="1:19" ht="12.75">
      <c r="A23" s="11" t="s">
        <v>45</v>
      </c>
      <c r="B23" s="12" t="s">
        <v>58</v>
      </c>
      <c r="C23" s="13">
        <v>9058</v>
      </c>
      <c r="D23" s="11" t="s">
        <v>30</v>
      </c>
      <c r="E23" s="14"/>
      <c r="F23" s="15">
        <v>1219</v>
      </c>
      <c r="G23" s="16">
        <v>2463</v>
      </c>
      <c r="H23" s="38"/>
      <c r="I23" s="18">
        <v>1268</v>
      </c>
      <c r="J23" s="18"/>
      <c r="K23" s="16">
        <v>5041</v>
      </c>
      <c r="L23" s="71">
        <v>6</v>
      </c>
      <c r="M23" s="18">
        <v>1105</v>
      </c>
      <c r="N23" s="16"/>
      <c r="O23" s="19"/>
      <c r="P23" s="24">
        <f>F23+I23+M23</f>
        <v>3592</v>
      </c>
      <c r="Q23" s="16">
        <f>P24+P23</f>
        <v>7449</v>
      </c>
      <c r="R23" s="61"/>
      <c r="S23" s="38"/>
    </row>
    <row r="24" spans="1:20" ht="12.75">
      <c r="A24" s="20" t="s">
        <v>29</v>
      </c>
      <c r="B24" s="21" t="s">
        <v>21</v>
      </c>
      <c r="C24" s="22">
        <v>9444</v>
      </c>
      <c r="D24" s="20" t="s">
        <v>42</v>
      </c>
      <c r="E24" s="23"/>
      <c r="F24" s="24">
        <v>1244</v>
      </c>
      <c r="G24" s="25">
        <v>2463</v>
      </c>
      <c r="H24" s="37">
        <v>10</v>
      </c>
      <c r="I24" s="18">
        <v>1310</v>
      </c>
      <c r="J24" s="25">
        <v>2578</v>
      </c>
      <c r="K24" s="18">
        <v>5041</v>
      </c>
      <c r="L24" s="37">
        <v>6</v>
      </c>
      <c r="M24" s="18">
        <v>1303</v>
      </c>
      <c r="N24" s="18">
        <f>M23+M24</f>
        <v>2408</v>
      </c>
      <c r="O24" s="23"/>
      <c r="P24" s="24">
        <f>F24+I24+M24</f>
        <v>3857</v>
      </c>
      <c r="Q24" s="33">
        <f>P23+P24</f>
        <v>7449</v>
      </c>
      <c r="R24" s="35">
        <f>Q24/36</f>
        <v>206.91666666666666</v>
      </c>
      <c r="S24" s="37">
        <v>6</v>
      </c>
      <c r="T24" s="27"/>
    </row>
    <row r="25" spans="1:19" ht="12.75">
      <c r="A25" s="11" t="s">
        <v>18</v>
      </c>
      <c r="B25" s="12" t="s">
        <v>19</v>
      </c>
      <c r="C25" s="13">
        <v>5784</v>
      </c>
      <c r="D25" s="11" t="s">
        <v>15</v>
      </c>
      <c r="E25" s="14"/>
      <c r="F25" s="15">
        <v>1199</v>
      </c>
      <c r="G25" s="16">
        <v>2427</v>
      </c>
      <c r="H25" s="38"/>
      <c r="I25" s="18">
        <v>1286</v>
      </c>
      <c r="J25" s="18"/>
      <c r="K25" s="16">
        <v>4994</v>
      </c>
      <c r="L25" s="71">
        <v>10</v>
      </c>
      <c r="M25" s="18">
        <v>1137</v>
      </c>
      <c r="N25" s="16"/>
      <c r="O25" s="19"/>
      <c r="P25" s="24">
        <f>F25+I25+M25</f>
        <v>3622</v>
      </c>
      <c r="Q25" s="16">
        <f>P26+P25</f>
        <v>7374</v>
      </c>
      <c r="R25" s="61"/>
      <c r="S25" s="38"/>
    </row>
    <row r="26" spans="1:20" ht="12.75">
      <c r="A26" s="20" t="s">
        <v>73</v>
      </c>
      <c r="B26" s="21" t="s">
        <v>74</v>
      </c>
      <c r="C26" s="22">
        <v>9167</v>
      </c>
      <c r="D26" s="20" t="s">
        <v>15</v>
      </c>
      <c r="E26" s="23"/>
      <c r="F26" s="24">
        <v>1228</v>
      </c>
      <c r="G26" s="25">
        <v>2427</v>
      </c>
      <c r="H26" s="37">
        <v>13</v>
      </c>
      <c r="I26" s="18">
        <v>1281</v>
      </c>
      <c r="J26" s="25">
        <v>2567</v>
      </c>
      <c r="K26" s="18">
        <v>4994</v>
      </c>
      <c r="L26" s="37">
        <v>10</v>
      </c>
      <c r="M26" s="18">
        <v>1243</v>
      </c>
      <c r="N26" s="18">
        <f>M25+M26</f>
        <v>2380</v>
      </c>
      <c r="O26" s="23"/>
      <c r="P26" s="24">
        <f>F26+I26+M26</f>
        <v>3752</v>
      </c>
      <c r="Q26" s="33">
        <f>P25+P26</f>
        <v>7374</v>
      </c>
      <c r="R26" s="35">
        <f>Q26/36</f>
        <v>204.83333333333334</v>
      </c>
      <c r="S26" s="37">
        <v>7</v>
      </c>
      <c r="T26" s="27"/>
    </row>
    <row r="27" spans="1:19" ht="12.75">
      <c r="A27" s="11" t="s">
        <v>31</v>
      </c>
      <c r="B27" s="12" t="s">
        <v>57</v>
      </c>
      <c r="C27" s="13">
        <v>9078</v>
      </c>
      <c r="D27" s="11" t="s">
        <v>30</v>
      </c>
      <c r="E27" s="14"/>
      <c r="F27" s="15">
        <v>1147</v>
      </c>
      <c r="G27" s="16">
        <v>2380</v>
      </c>
      <c r="H27" s="38"/>
      <c r="I27" s="18">
        <v>1196</v>
      </c>
      <c r="J27" s="18"/>
      <c r="K27" s="16">
        <v>5000</v>
      </c>
      <c r="L27" s="71">
        <v>9</v>
      </c>
      <c r="M27" s="18">
        <v>1176</v>
      </c>
      <c r="N27" s="16"/>
      <c r="O27" s="19"/>
      <c r="P27" s="24">
        <f>F27+I27+M27</f>
        <v>3519</v>
      </c>
      <c r="Q27" s="16">
        <f>P28+P27</f>
        <v>7321</v>
      </c>
      <c r="R27" s="61"/>
      <c r="S27" s="38"/>
    </row>
    <row r="28" spans="1:20" ht="12.75">
      <c r="A28" s="20" t="s">
        <v>55</v>
      </c>
      <c r="B28" s="21" t="s">
        <v>56</v>
      </c>
      <c r="C28" s="22">
        <v>9185</v>
      </c>
      <c r="D28" s="20" t="s">
        <v>30</v>
      </c>
      <c r="E28" s="23"/>
      <c r="F28" s="24">
        <v>1233</v>
      </c>
      <c r="G28" s="25">
        <v>2380</v>
      </c>
      <c r="H28" s="37">
        <v>14</v>
      </c>
      <c r="I28" s="18">
        <v>1424</v>
      </c>
      <c r="J28" s="25">
        <v>2620</v>
      </c>
      <c r="K28" s="18">
        <v>5000</v>
      </c>
      <c r="L28" s="37">
        <v>9</v>
      </c>
      <c r="M28" s="18">
        <v>1145</v>
      </c>
      <c r="N28" s="18">
        <f>M27+M28</f>
        <v>2321</v>
      </c>
      <c r="O28" s="23"/>
      <c r="P28" s="24">
        <f>F28+I28+M28</f>
        <v>3802</v>
      </c>
      <c r="Q28" s="33">
        <f>P27+P28</f>
        <v>7321</v>
      </c>
      <c r="R28" s="35">
        <f>Q28/36</f>
        <v>203.36111111111111</v>
      </c>
      <c r="S28" s="37">
        <v>8</v>
      </c>
      <c r="T28" s="27"/>
    </row>
    <row r="29" spans="1:19" ht="12.75">
      <c r="A29" s="11" t="s">
        <v>40</v>
      </c>
      <c r="B29" s="12" t="s">
        <v>41</v>
      </c>
      <c r="C29" s="13">
        <v>9022</v>
      </c>
      <c r="D29" s="11" t="s">
        <v>42</v>
      </c>
      <c r="E29" s="14"/>
      <c r="F29" s="15">
        <v>1272</v>
      </c>
      <c r="G29" s="16">
        <v>2507</v>
      </c>
      <c r="H29" s="38"/>
      <c r="I29" s="18">
        <v>1212</v>
      </c>
      <c r="J29" s="18"/>
      <c r="K29" s="16">
        <v>4949</v>
      </c>
      <c r="L29" s="71">
        <v>11</v>
      </c>
      <c r="M29" s="18">
        <v>1058</v>
      </c>
      <c r="N29" s="16"/>
      <c r="O29" s="19"/>
      <c r="P29" s="24">
        <f>F29+I29+M29</f>
        <v>3542</v>
      </c>
      <c r="Q29" s="16">
        <f>P30+P29</f>
        <v>7277</v>
      </c>
      <c r="R29" s="61"/>
      <c r="S29" s="38"/>
    </row>
    <row r="30" spans="1:20" ht="12.75">
      <c r="A30" s="20" t="s">
        <v>43</v>
      </c>
      <c r="B30" s="21" t="s">
        <v>44</v>
      </c>
      <c r="C30" s="22">
        <v>9014</v>
      </c>
      <c r="D30" s="20" t="s">
        <v>42</v>
      </c>
      <c r="E30" s="23"/>
      <c r="F30" s="24">
        <v>1235</v>
      </c>
      <c r="G30" s="25">
        <v>2507</v>
      </c>
      <c r="H30" s="37">
        <v>8</v>
      </c>
      <c r="I30" s="18">
        <v>1230</v>
      </c>
      <c r="J30" s="25">
        <v>2442</v>
      </c>
      <c r="K30" s="18">
        <v>4949</v>
      </c>
      <c r="L30" s="37">
        <v>11</v>
      </c>
      <c r="M30" s="18">
        <v>1270</v>
      </c>
      <c r="N30" s="18">
        <f>M29+M30</f>
        <v>2328</v>
      </c>
      <c r="O30" s="23"/>
      <c r="P30" s="24">
        <f>F30+I30+M30</f>
        <v>3735</v>
      </c>
      <c r="Q30" s="33">
        <f>P29+P30</f>
        <v>7277</v>
      </c>
      <c r="R30" s="35">
        <f>Q30/36</f>
        <v>202.13888888888889</v>
      </c>
      <c r="S30" s="37">
        <v>9</v>
      </c>
      <c r="T30" s="27"/>
    </row>
    <row r="31" spans="1:19" ht="12.75">
      <c r="A31" s="11" t="s">
        <v>78</v>
      </c>
      <c r="B31" s="12" t="s">
        <v>56</v>
      </c>
      <c r="C31" s="13">
        <v>9128</v>
      </c>
      <c r="D31" s="11" t="s">
        <v>61</v>
      </c>
      <c r="E31" s="14"/>
      <c r="F31" s="15">
        <v>1224</v>
      </c>
      <c r="G31" s="16">
        <v>2599</v>
      </c>
      <c r="H31" s="38"/>
      <c r="I31" s="18">
        <v>1215</v>
      </c>
      <c r="J31" s="18"/>
      <c r="K31" s="16">
        <v>5004</v>
      </c>
      <c r="L31" s="69">
        <v>8</v>
      </c>
      <c r="M31" s="18">
        <v>1106</v>
      </c>
      <c r="N31" s="16"/>
      <c r="O31" s="19"/>
      <c r="P31" s="24">
        <f>F31+I31+M31</f>
        <v>3545</v>
      </c>
      <c r="Q31" s="16">
        <f>P32+P31</f>
        <v>7206</v>
      </c>
      <c r="R31" s="61"/>
      <c r="S31" s="38"/>
    </row>
    <row r="32" spans="1:20" ht="12.75">
      <c r="A32" s="29" t="s">
        <v>80</v>
      </c>
      <c r="B32" s="36" t="s">
        <v>79</v>
      </c>
      <c r="C32" s="22">
        <v>9023</v>
      </c>
      <c r="D32" s="29" t="s">
        <v>42</v>
      </c>
      <c r="E32" s="23"/>
      <c r="F32" s="24">
        <v>1375</v>
      </c>
      <c r="G32" s="25">
        <v>2599</v>
      </c>
      <c r="H32" s="37">
        <v>5</v>
      </c>
      <c r="I32" s="18">
        <v>1190</v>
      </c>
      <c r="J32" s="25">
        <v>2405</v>
      </c>
      <c r="K32" s="18">
        <v>5004</v>
      </c>
      <c r="L32" s="70">
        <v>8</v>
      </c>
      <c r="M32" s="18">
        <v>1096</v>
      </c>
      <c r="N32" s="18">
        <f>M31+M32</f>
        <v>2202</v>
      </c>
      <c r="O32" s="23"/>
      <c r="P32" s="24">
        <f>F32+I32+M32</f>
        <v>3661</v>
      </c>
      <c r="Q32" s="33">
        <f>P31+P32</f>
        <v>7206</v>
      </c>
      <c r="R32" s="35">
        <f>Q32/36</f>
        <v>200.16666666666666</v>
      </c>
      <c r="S32" s="85">
        <v>10</v>
      </c>
      <c r="T32" s="27"/>
    </row>
    <row r="33" spans="1:19" ht="12.75">
      <c r="A33" s="20" t="s">
        <v>81</v>
      </c>
      <c r="B33" s="81" t="s">
        <v>82</v>
      </c>
      <c r="C33" s="75">
        <v>9082</v>
      </c>
      <c r="D33" s="20" t="s">
        <v>30</v>
      </c>
      <c r="E33" s="82"/>
      <c r="F33" s="83">
        <v>1221</v>
      </c>
      <c r="G33" s="77">
        <v>2530</v>
      </c>
      <c r="H33" s="78"/>
      <c r="I33" s="25">
        <v>1258</v>
      </c>
      <c r="J33" s="25"/>
      <c r="K33" s="77">
        <v>5014</v>
      </c>
      <c r="L33" s="69">
        <v>7</v>
      </c>
      <c r="M33" s="25"/>
      <c r="N33" s="77"/>
      <c r="O33" s="76"/>
      <c r="P33" s="33">
        <f>F33+I33+M33</f>
        <v>2479</v>
      </c>
      <c r="Q33" s="77">
        <f>P34+P33</f>
        <v>5014</v>
      </c>
      <c r="R33" s="84"/>
      <c r="S33" s="78"/>
    </row>
    <row r="34" spans="1:20" ht="12.75">
      <c r="A34" s="29" t="s">
        <v>84</v>
      </c>
      <c r="B34" s="36" t="s">
        <v>83</v>
      </c>
      <c r="C34" s="22">
        <v>9065</v>
      </c>
      <c r="D34" s="29" t="s">
        <v>30</v>
      </c>
      <c r="E34" s="23"/>
      <c r="F34" s="24">
        <v>1309</v>
      </c>
      <c r="G34" s="25">
        <v>2530</v>
      </c>
      <c r="H34" s="37">
        <v>7</v>
      </c>
      <c r="I34" s="18">
        <v>1226</v>
      </c>
      <c r="J34" s="25">
        <v>2484</v>
      </c>
      <c r="K34" s="18">
        <v>5014</v>
      </c>
      <c r="L34" s="70">
        <v>7</v>
      </c>
      <c r="M34" s="18"/>
      <c r="N34" s="18">
        <f>M33+M34</f>
        <v>0</v>
      </c>
      <c r="O34" s="23"/>
      <c r="P34" s="24">
        <f>F34+I34+M34</f>
        <v>2535</v>
      </c>
      <c r="Q34" s="33">
        <f>P33+P34</f>
        <v>5014</v>
      </c>
      <c r="R34" s="35">
        <f>Q34/24</f>
        <v>208.91666666666666</v>
      </c>
      <c r="S34" s="37">
        <v>11</v>
      </c>
      <c r="T34" s="27"/>
    </row>
    <row r="35" spans="1:19" ht="12.75">
      <c r="A35" s="11" t="s">
        <v>75</v>
      </c>
      <c r="B35" s="12" t="s">
        <v>79</v>
      </c>
      <c r="C35" s="13">
        <v>9132</v>
      </c>
      <c r="D35" s="11" t="s">
        <v>42</v>
      </c>
      <c r="E35" s="14"/>
      <c r="F35" s="15">
        <v>1173</v>
      </c>
      <c r="G35" s="16">
        <v>2451</v>
      </c>
      <c r="H35" s="38"/>
      <c r="I35" s="18">
        <v>1177</v>
      </c>
      <c r="J35" s="18"/>
      <c r="K35" s="16">
        <v>4931</v>
      </c>
      <c r="L35" s="71">
        <v>12</v>
      </c>
      <c r="M35" s="18"/>
      <c r="N35" s="16"/>
      <c r="O35" s="19"/>
      <c r="P35" s="24">
        <f>F35+I35</f>
        <v>2350</v>
      </c>
      <c r="Q35" s="16">
        <f>P36+P35</f>
        <v>4931</v>
      </c>
      <c r="R35" s="61"/>
      <c r="S35" s="38"/>
    </row>
    <row r="36" spans="1:20" ht="12.75">
      <c r="A36" s="20" t="s">
        <v>85</v>
      </c>
      <c r="B36" s="21" t="s">
        <v>19</v>
      </c>
      <c r="C36" s="22">
        <v>9018</v>
      </c>
      <c r="D36" s="20" t="s">
        <v>42</v>
      </c>
      <c r="E36" s="23"/>
      <c r="F36" s="24">
        <v>1278</v>
      </c>
      <c r="G36" s="25">
        <v>2451</v>
      </c>
      <c r="H36" s="37">
        <v>11</v>
      </c>
      <c r="I36" s="18">
        <v>1303</v>
      </c>
      <c r="J36" s="25">
        <v>2480</v>
      </c>
      <c r="K36" s="18">
        <v>4931</v>
      </c>
      <c r="L36" s="37">
        <v>12</v>
      </c>
      <c r="M36" s="18"/>
      <c r="N36" s="18">
        <f>M35+M36</f>
        <v>0</v>
      </c>
      <c r="O36" s="23"/>
      <c r="P36" s="24">
        <f>F36+I36</f>
        <v>2581</v>
      </c>
      <c r="Q36" s="33">
        <f>P35+P36</f>
        <v>4931</v>
      </c>
      <c r="R36" s="35">
        <f>Q36/24</f>
        <v>205.45833333333334</v>
      </c>
      <c r="S36" s="37">
        <v>12</v>
      </c>
      <c r="T36" s="27"/>
    </row>
    <row r="37" spans="1:19" ht="12.75">
      <c r="A37" s="11" t="s">
        <v>59</v>
      </c>
      <c r="B37" s="12" t="s">
        <v>60</v>
      </c>
      <c r="C37" s="13">
        <v>9186</v>
      </c>
      <c r="D37" s="11" t="s">
        <v>61</v>
      </c>
      <c r="E37" s="14"/>
      <c r="F37" s="15">
        <v>1192</v>
      </c>
      <c r="G37" s="16">
        <v>2344</v>
      </c>
      <c r="H37" s="38"/>
      <c r="I37" s="18">
        <v>1344</v>
      </c>
      <c r="J37" s="18"/>
      <c r="K37" s="16">
        <v>4926</v>
      </c>
      <c r="L37" s="71">
        <v>13</v>
      </c>
      <c r="M37" s="18"/>
      <c r="N37" s="16"/>
      <c r="O37" s="19"/>
      <c r="P37" s="24">
        <f>F37+I37+M37</f>
        <v>2536</v>
      </c>
      <c r="Q37" s="16">
        <f>P38+P37</f>
        <v>4926</v>
      </c>
      <c r="R37" s="61"/>
      <c r="S37" s="38"/>
    </row>
    <row r="38" spans="1:20" ht="12.75">
      <c r="A38" s="20" t="s">
        <v>65</v>
      </c>
      <c r="B38" s="21" t="s">
        <v>66</v>
      </c>
      <c r="C38" s="22">
        <v>9238</v>
      </c>
      <c r="D38" s="20" t="s">
        <v>61</v>
      </c>
      <c r="E38" s="23"/>
      <c r="F38" s="24">
        <v>1152</v>
      </c>
      <c r="G38" s="25">
        <v>2344</v>
      </c>
      <c r="H38" s="37">
        <v>15</v>
      </c>
      <c r="I38" s="18">
        <v>1238</v>
      </c>
      <c r="J38" s="25">
        <v>2582</v>
      </c>
      <c r="K38" s="18">
        <v>4926</v>
      </c>
      <c r="L38" s="37">
        <v>13</v>
      </c>
      <c r="M38" s="18"/>
      <c r="N38" s="18">
        <f>M37+M38</f>
        <v>0</v>
      </c>
      <c r="O38" s="23"/>
      <c r="P38" s="24">
        <f>F38+I38+M38</f>
        <v>2390</v>
      </c>
      <c r="Q38" s="33">
        <f>P37+P38</f>
        <v>4926</v>
      </c>
      <c r="R38" s="35">
        <f>Q38/24</f>
        <v>205.25</v>
      </c>
      <c r="S38" s="37">
        <v>13</v>
      </c>
      <c r="T38" s="27"/>
    </row>
    <row r="39" spans="1:19" ht="12.75">
      <c r="A39" s="11" t="s">
        <v>113</v>
      </c>
      <c r="B39" s="12" t="s">
        <v>114</v>
      </c>
      <c r="C39" s="13">
        <v>9109</v>
      </c>
      <c r="D39" s="11" t="s">
        <v>61</v>
      </c>
      <c r="E39" s="14"/>
      <c r="F39" s="15">
        <v>1328</v>
      </c>
      <c r="G39" s="16">
        <v>2468</v>
      </c>
      <c r="H39" s="38"/>
      <c r="I39" s="18">
        <v>1160</v>
      </c>
      <c r="J39" s="18"/>
      <c r="K39" s="16">
        <v>4912</v>
      </c>
      <c r="L39" s="71">
        <v>14</v>
      </c>
      <c r="M39" s="18"/>
      <c r="N39" s="16"/>
      <c r="O39" s="19"/>
      <c r="P39" s="24">
        <f aca="true" t="shared" si="0" ref="P39:P62">F39+I39</f>
        <v>2488</v>
      </c>
      <c r="Q39" s="16">
        <f>P40+P39</f>
        <v>4912</v>
      </c>
      <c r="R39" s="61"/>
      <c r="S39" s="38"/>
    </row>
    <row r="40" spans="1:20" ht="12.75">
      <c r="A40" s="20" t="s">
        <v>115</v>
      </c>
      <c r="B40" s="21" t="s">
        <v>116</v>
      </c>
      <c r="C40" s="22">
        <v>9200</v>
      </c>
      <c r="D40" s="20" t="s">
        <v>61</v>
      </c>
      <c r="E40" s="23"/>
      <c r="F40" s="24">
        <v>1140</v>
      </c>
      <c r="G40" s="25">
        <v>2468</v>
      </c>
      <c r="H40" s="37">
        <v>9</v>
      </c>
      <c r="I40" s="18">
        <v>1284</v>
      </c>
      <c r="J40" s="25">
        <v>2444</v>
      </c>
      <c r="K40" s="18">
        <v>4912</v>
      </c>
      <c r="L40" s="37">
        <v>14</v>
      </c>
      <c r="M40" s="18"/>
      <c r="N40" s="18">
        <f>M39+M40</f>
        <v>0</v>
      </c>
      <c r="O40" s="23"/>
      <c r="P40" s="24">
        <f t="shared" si="0"/>
        <v>2424</v>
      </c>
      <c r="Q40" s="33">
        <f>P39+P40</f>
        <v>4912</v>
      </c>
      <c r="R40" s="35">
        <f>Q40/24</f>
        <v>204.66666666666666</v>
      </c>
      <c r="S40" s="37">
        <v>14</v>
      </c>
      <c r="T40" s="27"/>
    </row>
    <row r="41" spans="1:19" ht="12.75">
      <c r="A41" s="11" t="s">
        <v>112</v>
      </c>
      <c r="B41" s="12" t="s">
        <v>19</v>
      </c>
      <c r="C41" s="13">
        <v>9260</v>
      </c>
      <c r="D41" s="11" t="s">
        <v>30</v>
      </c>
      <c r="E41" s="14"/>
      <c r="F41" s="15">
        <v>1107</v>
      </c>
      <c r="G41" s="16">
        <v>2428</v>
      </c>
      <c r="H41" s="38"/>
      <c r="I41" s="18">
        <v>1199</v>
      </c>
      <c r="J41" s="18"/>
      <c r="K41" s="16">
        <v>4844</v>
      </c>
      <c r="L41" s="71">
        <v>15</v>
      </c>
      <c r="M41" s="18"/>
      <c r="N41" s="16"/>
      <c r="O41" s="19"/>
      <c r="P41" s="24">
        <f t="shared" si="0"/>
        <v>2306</v>
      </c>
      <c r="Q41" s="16">
        <f>P42+P41</f>
        <v>4844</v>
      </c>
      <c r="R41" s="61"/>
      <c r="S41" s="38"/>
    </row>
    <row r="42" spans="1:20" ht="12.75">
      <c r="A42" s="29" t="s">
        <v>38</v>
      </c>
      <c r="B42" s="68" t="s">
        <v>39</v>
      </c>
      <c r="C42" s="22">
        <v>9074</v>
      </c>
      <c r="D42" s="29" t="s">
        <v>30</v>
      </c>
      <c r="E42" s="23"/>
      <c r="F42" s="24">
        <v>1321</v>
      </c>
      <c r="G42" s="25">
        <v>2428</v>
      </c>
      <c r="H42" s="37">
        <v>12</v>
      </c>
      <c r="I42" s="18">
        <v>1217</v>
      </c>
      <c r="J42" s="25">
        <v>2416</v>
      </c>
      <c r="K42" s="18">
        <v>4844</v>
      </c>
      <c r="L42" s="37">
        <v>15</v>
      </c>
      <c r="M42" s="18"/>
      <c r="N42" s="18">
        <f>M41+M42</f>
        <v>0</v>
      </c>
      <c r="O42" s="23"/>
      <c r="P42" s="24">
        <f t="shared" si="0"/>
        <v>2538</v>
      </c>
      <c r="Q42" s="33">
        <f>P41+P42</f>
        <v>4844</v>
      </c>
      <c r="R42" s="35">
        <f>Q42/24</f>
        <v>201.83333333333334</v>
      </c>
      <c r="S42" s="37">
        <v>15</v>
      </c>
      <c r="T42" s="27"/>
    </row>
    <row r="43" spans="1:19" ht="12.75">
      <c r="A43" s="11" t="s">
        <v>50</v>
      </c>
      <c r="B43" s="12" t="s">
        <v>51</v>
      </c>
      <c r="C43" s="13">
        <v>9035</v>
      </c>
      <c r="D43" s="11" t="s">
        <v>42</v>
      </c>
      <c r="E43" s="14"/>
      <c r="F43" s="15">
        <v>1166</v>
      </c>
      <c r="G43" s="16">
        <v>2213</v>
      </c>
      <c r="H43" s="38"/>
      <c r="I43" s="18">
        <v>1104</v>
      </c>
      <c r="J43" s="18"/>
      <c r="K43" s="16">
        <v>4464</v>
      </c>
      <c r="L43" s="71">
        <v>16</v>
      </c>
      <c r="M43" s="18"/>
      <c r="N43" s="16"/>
      <c r="O43" s="19"/>
      <c r="P43" s="24">
        <f t="shared" si="0"/>
        <v>2270</v>
      </c>
      <c r="Q43" s="16">
        <f>P44+P43</f>
        <v>4464</v>
      </c>
      <c r="R43" s="61"/>
      <c r="S43" s="38"/>
    </row>
    <row r="44" spans="1:20" ht="12.75">
      <c r="A44" s="20" t="s">
        <v>89</v>
      </c>
      <c r="B44" s="21" t="s">
        <v>90</v>
      </c>
      <c r="C44" s="22">
        <v>9011</v>
      </c>
      <c r="D44" s="20" t="s">
        <v>42</v>
      </c>
      <c r="E44" s="23"/>
      <c r="F44" s="24">
        <v>1047</v>
      </c>
      <c r="G44" s="25">
        <v>2213</v>
      </c>
      <c r="H44" s="37">
        <v>19</v>
      </c>
      <c r="I44" s="18">
        <v>1147</v>
      </c>
      <c r="J44" s="25">
        <v>2251</v>
      </c>
      <c r="K44" s="18">
        <v>4464</v>
      </c>
      <c r="L44" s="37">
        <v>16</v>
      </c>
      <c r="M44" s="18"/>
      <c r="N44" s="18">
        <f>M43+M44</f>
        <v>0</v>
      </c>
      <c r="O44" s="23"/>
      <c r="P44" s="24">
        <f t="shared" si="0"/>
        <v>2194</v>
      </c>
      <c r="Q44" s="33">
        <f>P43+P44</f>
        <v>4464</v>
      </c>
      <c r="R44" s="35">
        <f>Q44/24</f>
        <v>186</v>
      </c>
      <c r="S44" s="37">
        <v>16</v>
      </c>
      <c r="T44" s="27"/>
    </row>
    <row r="45" spans="1:19" ht="12.75">
      <c r="A45" s="11" t="s">
        <v>86</v>
      </c>
      <c r="B45" s="12" t="s">
        <v>87</v>
      </c>
      <c r="C45" s="13">
        <v>9694</v>
      </c>
      <c r="D45" s="11" t="s">
        <v>71</v>
      </c>
      <c r="E45" s="14"/>
      <c r="F45" s="15">
        <v>1085</v>
      </c>
      <c r="G45" s="16">
        <v>2253</v>
      </c>
      <c r="H45" s="38"/>
      <c r="I45" s="18">
        <v>1024</v>
      </c>
      <c r="J45" s="18"/>
      <c r="K45" s="16">
        <v>4408</v>
      </c>
      <c r="L45" s="71">
        <v>17</v>
      </c>
      <c r="M45" s="18"/>
      <c r="N45" s="16"/>
      <c r="O45" s="19"/>
      <c r="P45" s="24">
        <f t="shared" si="0"/>
        <v>2109</v>
      </c>
      <c r="Q45" s="16">
        <f>P46+P45</f>
        <v>4408</v>
      </c>
      <c r="R45" s="61"/>
      <c r="S45" s="38"/>
    </row>
    <row r="46" spans="1:20" ht="12.75">
      <c r="A46" s="20" t="s">
        <v>75</v>
      </c>
      <c r="B46" s="21" t="s">
        <v>88</v>
      </c>
      <c r="C46" s="22">
        <v>9657</v>
      </c>
      <c r="D46" s="20" t="s">
        <v>71</v>
      </c>
      <c r="E46" s="23"/>
      <c r="F46" s="24">
        <v>1168</v>
      </c>
      <c r="G46" s="25">
        <v>2253</v>
      </c>
      <c r="H46" s="37">
        <v>16</v>
      </c>
      <c r="I46" s="18">
        <v>1131</v>
      </c>
      <c r="J46" s="25">
        <v>2155</v>
      </c>
      <c r="K46" s="18">
        <v>4408</v>
      </c>
      <c r="L46" s="37">
        <v>17</v>
      </c>
      <c r="M46" s="18"/>
      <c r="N46" s="18">
        <f>M45+M46</f>
        <v>0</v>
      </c>
      <c r="O46" s="23"/>
      <c r="P46" s="24">
        <f t="shared" si="0"/>
        <v>2299</v>
      </c>
      <c r="Q46" s="33">
        <f>P45+P46</f>
        <v>4408</v>
      </c>
      <c r="R46" s="35">
        <f>Q46/24</f>
        <v>183.66666666666666</v>
      </c>
      <c r="S46" s="37">
        <v>17</v>
      </c>
      <c r="T46" s="27"/>
    </row>
    <row r="47" spans="1:19" ht="12.75">
      <c r="A47" s="11" t="s">
        <v>13</v>
      </c>
      <c r="B47" s="12" t="s">
        <v>14</v>
      </c>
      <c r="C47" s="13">
        <v>9155</v>
      </c>
      <c r="D47" s="11" t="s">
        <v>15</v>
      </c>
      <c r="E47" s="14"/>
      <c r="F47" s="15">
        <v>1021</v>
      </c>
      <c r="G47" s="16">
        <v>2062</v>
      </c>
      <c r="H47" s="38"/>
      <c r="I47" s="18">
        <v>1126</v>
      </c>
      <c r="J47" s="18"/>
      <c r="K47" s="16">
        <v>4340</v>
      </c>
      <c r="L47" s="71">
        <v>18</v>
      </c>
      <c r="M47" s="18"/>
      <c r="N47" s="16"/>
      <c r="O47" s="19"/>
      <c r="P47" s="24">
        <f t="shared" si="0"/>
        <v>2147</v>
      </c>
      <c r="Q47" s="16">
        <f>P48+P47</f>
        <v>4340</v>
      </c>
      <c r="R47" s="61"/>
      <c r="S47" s="38"/>
    </row>
    <row r="48" spans="1:20" ht="12.75">
      <c r="A48" s="20" t="s">
        <v>16</v>
      </c>
      <c r="B48" s="21" t="s">
        <v>17</v>
      </c>
      <c r="C48" s="22">
        <v>9154</v>
      </c>
      <c r="D48" s="20" t="s">
        <v>15</v>
      </c>
      <c r="E48" s="23"/>
      <c r="F48" s="24">
        <v>1041</v>
      </c>
      <c r="G48" s="25">
        <v>2062</v>
      </c>
      <c r="H48" s="37">
        <v>23</v>
      </c>
      <c r="I48" s="18">
        <v>1152</v>
      </c>
      <c r="J48" s="25">
        <v>2278</v>
      </c>
      <c r="K48" s="18">
        <v>4340</v>
      </c>
      <c r="L48" s="37">
        <v>18</v>
      </c>
      <c r="M48" s="18"/>
      <c r="N48" s="18">
        <f>M47+M48</f>
        <v>0</v>
      </c>
      <c r="O48" s="23"/>
      <c r="P48" s="24">
        <f t="shared" si="0"/>
        <v>2193</v>
      </c>
      <c r="Q48" s="33">
        <f>P47+P48</f>
        <v>4340</v>
      </c>
      <c r="R48" s="35">
        <f>Q48/24</f>
        <v>180.83333333333334</v>
      </c>
      <c r="S48" s="37">
        <v>18</v>
      </c>
      <c r="T48" s="27"/>
    </row>
    <row r="49" spans="1:19" ht="12.75">
      <c r="A49" s="11" t="s">
        <v>54</v>
      </c>
      <c r="B49" s="12" t="s">
        <v>53</v>
      </c>
      <c r="C49" s="13">
        <v>9277</v>
      </c>
      <c r="D49" s="11" t="s">
        <v>67</v>
      </c>
      <c r="E49" s="14"/>
      <c r="F49" s="15">
        <v>1076</v>
      </c>
      <c r="G49" s="16">
        <v>2075</v>
      </c>
      <c r="H49" s="38"/>
      <c r="I49" s="18">
        <v>1123</v>
      </c>
      <c r="J49" s="18"/>
      <c r="K49" s="16">
        <v>4327</v>
      </c>
      <c r="L49" s="71">
        <v>19</v>
      </c>
      <c r="M49" s="18"/>
      <c r="N49" s="16"/>
      <c r="O49" s="19"/>
      <c r="P49" s="24">
        <f t="shared" si="0"/>
        <v>2199</v>
      </c>
      <c r="Q49" s="16">
        <f>P50+P49</f>
        <v>4327</v>
      </c>
      <c r="R49" s="61"/>
      <c r="S49" s="38"/>
    </row>
    <row r="50" spans="1:20" ht="12.75">
      <c r="A50" s="20" t="s">
        <v>91</v>
      </c>
      <c r="B50" s="21" t="s">
        <v>20</v>
      </c>
      <c r="C50" s="22">
        <v>9280</v>
      </c>
      <c r="D50" s="20" t="s">
        <v>67</v>
      </c>
      <c r="E50" s="23"/>
      <c r="F50" s="24">
        <v>999</v>
      </c>
      <c r="G50" s="25">
        <v>2075</v>
      </c>
      <c r="H50" s="37">
        <v>22</v>
      </c>
      <c r="I50" s="18">
        <v>1129</v>
      </c>
      <c r="J50" s="25">
        <v>2252</v>
      </c>
      <c r="K50" s="18">
        <v>4327</v>
      </c>
      <c r="L50" s="37">
        <v>19</v>
      </c>
      <c r="M50" s="18"/>
      <c r="N50" s="18">
        <f>M49+M50</f>
        <v>0</v>
      </c>
      <c r="O50" s="23"/>
      <c r="P50" s="24">
        <f t="shared" si="0"/>
        <v>2128</v>
      </c>
      <c r="Q50" s="33">
        <f>P49+P50</f>
        <v>4327</v>
      </c>
      <c r="R50" s="35">
        <f>Q50/24</f>
        <v>180.29166666666666</v>
      </c>
      <c r="S50" s="37">
        <v>19</v>
      </c>
      <c r="T50" s="27"/>
    </row>
    <row r="51" spans="1:19" ht="12.75">
      <c r="A51" s="11" t="s">
        <v>138</v>
      </c>
      <c r="B51" s="12" t="s">
        <v>20</v>
      </c>
      <c r="C51" s="13">
        <v>9279</v>
      </c>
      <c r="D51" s="11" t="s">
        <v>67</v>
      </c>
      <c r="E51" s="14"/>
      <c r="F51" s="15">
        <v>1000</v>
      </c>
      <c r="G51" s="16">
        <v>2083</v>
      </c>
      <c r="H51" s="38"/>
      <c r="I51" s="18">
        <v>1093</v>
      </c>
      <c r="J51" s="18"/>
      <c r="K51" s="16">
        <v>4081</v>
      </c>
      <c r="L51" s="69">
        <v>20</v>
      </c>
      <c r="M51" s="18"/>
      <c r="N51" s="16"/>
      <c r="O51" s="19"/>
      <c r="P51" s="24">
        <f t="shared" si="0"/>
        <v>2093</v>
      </c>
      <c r="Q51" s="16">
        <f>P52+P51</f>
        <v>4081</v>
      </c>
      <c r="R51" s="61"/>
      <c r="S51" s="38"/>
    </row>
    <row r="52" spans="1:20" ht="12.75">
      <c r="A52" s="20" t="s">
        <v>136</v>
      </c>
      <c r="B52" s="21" t="s">
        <v>21</v>
      </c>
      <c r="C52" s="22">
        <v>9289</v>
      </c>
      <c r="D52" s="20" t="s">
        <v>67</v>
      </c>
      <c r="E52" s="23"/>
      <c r="F52" s="24">
        <v>1083</v>
      </c>
      <c r="G52" s="25">
        <v>2083</v>
      </c>
      <c r="H52" s="37">
        <v>20</v>
      </c>
      <c r="I52" s="18">
        <v>905</v>
      </c>
      <c r="J52" s="25">
        <v>1998</v>
      </c>
      <c r="K52" s="18">
        <v>4081</v>
      </c>
      <c r="L52" s="1">
        <v>20</v>
      </c>
      <c r="M52" s="18"/>
      <c r="N52" s="18">
        <f>M51+M52</f>
        <v>0</v>
      </c>
      <c r="O52" s="23"/>
      <c r="P52" s="24">
        <f t="shared" si="0"/>
        <v>1988</v>
      </c>
      <c r="Q52" s="33">
        <f>P51+P52</f>
        <v>4081</v>
      </c>
      <c r="R52" s="35">
        <f>Q52/24</f>
        <v>170.04166666666666</v>
      </c>
      <c r="S52" s="37">
        <v>20</v>
      </c>
      <c r="T52" s="27"/>
    </row>
    <row r="53" spans="1:19" ht="12.75">
      <c r="A53" s="11" t="s">
        <v>142</v>
      </c>
      <c r="B53" s="12" t="s">
        <v>143</v>
      </c>
      <c r="C53" s="13">
        <v>9013</v>
      </c>
      <c r="D53" s="11" t="s">
        <v>42</v>
      </c>
      <c r="E53" s="14"/>
      <c r="F53" s="15">
        <v>1077</v>
      </c>
      <c r="G53" s="16">
        <v>2413</v>
      </c>
      <c r="H53" s="38"/>
      <c r="I53" s="18">
        <v>0</v>
      </c>
      <c r="J53" s="18"/>
      <c r="K53" s="16">
        <v>2413</v>
      </c>
      <c r="L53" s="38"/>
      <c r="M53" s="18"/>
      <c r="N53" s="16"/>
      <c r="O53" s="19"/>
      <c r="P53" s="24">
        <f t="shared" si="0"/>
        <v>1077</v>
      </c>
      <c r="Q53" s="16">
        <f>P54+P53</f>
        <v>2413</v>
      </c>
      <c r="R53" s="61"/>
      <c r="S53" s="38"/>
    </row>
    <row r="54" spans="1:20" ht="12.75">
      <c r="A54" s="20" t="s">
        <v>144</v>
      </c>
      <c r="B54" s="21" t="s">
        <v>145</v>
      </c>
      <c r="C54" s="22">
        <v>9305</v>
      </c>
      <c r="D54" s="20" t="s">
        <v>42</v>
      </c>
      <c r="E54" s="23"/>
      <c r="F54" s="24">
        <v>1336</v>
      </c>
      <c r="G54" s="25">
        <v>2413</v>
      </c>
      <c r="H54" s="37">
        <v>21</v>
      </c>
      <c r="I54" s="18">
        <v>0</v>
      </c>
      <c r="J54" s="25">
        <v>0</v>
      </c>
      <c r="K54" s="18">
        <v>2413</v>
      </c>
      <c r="L54" s="26"/>
      <c r="M54" s="18"/>
      <c r="N54" s="18">
        <f>M53+M54</f>
        <v>0</v>
      </c>
      <c r="O54" s="23"/>
      <c r="P54" s="24">
        <f t="shared" si="0"/>
        <v>1336</v>
      </c>
      <c r="Q54" s="33">
        <f>P53+P54</f>
        <v>2413</v>
      </c>
      <c r="R54" s="35">
        <f>Q54/(12+COUNT(#REF!))</f>
        <v>201.08333333333334</v>
      </c>
      <c r="S54" s="37">
        <v>21</v>
      </c>
      <c r="T54" s="27"/>
    </row>
    <row r="55" spans="1:19" ht="12.75">
      <c r="A55" s="11" t="s">
        <v>108</v>
      </c>
      <c r="B55" s="12" t="s">
        <v>26</v>
      </c>
      <c r="C55" s="13">
        <v>9670</v>
      </c>
      <c r="D55" s="11" t="s">
        <v>42</v>
      </c>
      <c r="E55" s="14"/>
      <c r="F55" s="15">
        <v>1110</v>
      </c>
      <c r="G55" s="16">
        <v>2226</v>
      </c>
      <c r="H55" s="38"/>
      <c r="I55" s="18">
        <v>0</v>
      </c>
      <c r="J55" s="18"/>
      <c r="K55" s="16">
        <v>2226</v>
      </c>
      <c r="L55" s="17"/>
      <c r="M55" s="18"/>
      <c r="N55" s="16"/>
      <c r="O55" s="19"/>
      <c r="P55" s="24">
        <f t="shared" si="0"/>
        <v>1110</v>
      </c>
      <c r="Q55" s="16">
        <f>P56+P55</f>
        <v>2226</v>
      </c>
      <c r="R55" s="61"/>
      <c r="S55" s="38"/>
    </row>
    <row r="56" spans="1:20" ht="12.75">
      <c r="A56" s="20" t="s">
        <v>109</v>
      </c>
      <c r="B56" s="21" t="s">
        <v>20</v>
      </c>
      <c r="C56" s="22">
        <v>9672</v>
      </c>
      <c r="D56" s="20" t="s">
        <v>42</v>
      </c>
      <c r="E56" s="23"/>
      <c r="F56" s="24">
        <v>1116</v>
      </c>
      <c r="G56" s="25">
        <v>2226</v>
      </c>
      <c r="H56" s="37">
        <v>17</v>
      </c>
      <c r="I56" s="18">
        <v>0</v>
      </c>
      <c r="J56" s="25">
        <v>0</v>
      </c>
      <c r="K56" s="18">
        <v>2226</v>
      </c>
      <c r="L56" s="26"/>
      <c r="M56" s="18"/>
      <c r="N56" s="18">
        <f>M55+M56</f>
        <v>0</v>
      </c>
      <c r="O56" s="23"/>
      <c r="P56" s="24">
        <f t="shared" si="0"/>
        <v>1116</v>
      </c>
      <c r="Q56" s="33">
        <f>P55+P56</f>
        <v>2226</v>
      </c>
      <c r="R56" s="35">
        <f>Q56/(12+COUNT(#REF!))</f>
        <v>185.5</v>
      </c>
      <c r="S56" s="37">
        <v>22</v>
      </c>
      <c r="T56" s="27"/>
    </row>
    <row r="57" spans="1:19" ht="12.75">
      <c r="A57" s="11" t="s">
        <v>101</v>
      </c>
      <c r="B57" s="12" t="s">
        <v>64</v>
      </c>
      <c r="C57" s="13">
        <v>9101</v>
      </c>
      <c r="D57" s="11" t="s">
        <v>30</v>
      </c>
      <c r="E57" s="14"/>
      <c r="F57" s="15">
        <v>1169</v>
      </c>
      <c r="G57" s="16">
        <v>2221</v>
      </c>
      <c r="H57" s="38"/>
      <c r="I57" s="18">
        <v>0</v>
      </c>
      <c r="J57" s="18"/>
      <c r="K57" s="16">
        <v>2221</v>
      </c>
      <c r="L57" s="17"/>
      <c r="M57" s="18"/>
      <c r="N57" s="16"/>
      <c r="O57" s="19"/>
      <c r="P57" s="24">
        <f t="shared" si="0"/>
        <v>1169</v>
      </c>
      <c r="Q57" s="16">
        <f>P58+P57</f>
        <v>2221</v>
      </c>
      <c r="R57" s="61"/>
      <c r="S57" s="38"/>
    </row>
    <row r="58" spans="1:20" ht="12.75">
      <c r="A58" s="20" t="s">
        <v>97</v>
      </c>
      <c r="B58" s="21" t="s">
        <v>19</v>
      </c>
      <c r="C58" s="22">
        <v>9630</v>
      </c>
      <c r="D58" s="20" t="s">
        <v>30</v>
      </c>
      <c r="E58" s="23"/>
      <c r="F58" s="24">
        <v>1052</v>
      </c>
      <c r="G58" s="25">
        <v>2221</v>
      </c>
      <c r="H58" s="37">
        <v>18</v>
      </c>
      <c r="I58" s="18">
        <v>0</v>
      </c>
      <c r="J58" s="25">
        <v>0</v>
      </c>
      <c r="K58" s="18">
        <v>2221</v>
      </c>
      <c r="L58" s="26"/>
      <c r="M58" s="18"/>
      <c r="N58" s="18">
        <f>M57+M58</f>
        <v>0</v>
      </c>
      <c r="O58" s="23"/>
      <c r="P58" s="24">
        <f t="shared" si="0"/>
        <v>1052</v>
      </c>
      <c r="Q58" s="33">
        <f>P57+P58</f>
        <v>2221</v>
      </c>
      <c r="R58" s="35">
        <f>Q58/(12+COUNT(#REF!))</f>
        <v>185.08333333333334</v>
      </c>
      <c r="S58" s="37">
        <v>23</v>
      </c>
      <c r="T58" s="27"/>
    </row>
    <row r="59" spans="1:20" ht="12.75">
      <c r="A59" s="11" t="s">
        <v>139</v>
      </c>
      <c r="B59" s="12" t="s">
        <v>20</v>
      </c>
      <c r="C59" s="13">
        <v>9284</v>
      </c>
      <c r="D59" s="11" t="s">
        <v>67</v>
      </c>
      <c r="E59" s="14"/>
      <c r="F59" s="15">
        <v>1046</v>
      </c>
      <c r="G59" s="16">
        <v>2052</v>
      </c>
      <c r="H59" s="38"/>
      <c r="I59" s="18">
        <v>0</v>
      </c>
      <c r="J59" s="18"/>
      <c r="K59" s="16">
        <v>2052</v>
      </c>
      <c r="L59" s="17"/>
      <c r="M59" s="18"/>
      <c r="N59" s="16"/>
      <c r="O59" s="19"/>
      <c r="P59" s="24">
        <f t="shared" si="0"/>
        <v>1046</v>
      </c>
      <c r="Q59" s="16">
        <f>P60+P59</f>
        <v>2052</v>
      </c>
      <c r="R59" s="61"/>
      <c r="S59" s="38"/>
      <c r="T59" s="27"/>
    </row>
    <row r="60" spans="1:20" ht="12.75">
      <c r="A60" s="20" t="s">
        <v>140</v>
      </c>
      <c r="B60" s="21" t="s">
        <v>141</v>
      </c>
      <c r="C60" s="22">
        <v>9688</v>
      </c>
      <c r="D60" s="20" t="s">
        <v>67</v>
      </c>
      <c r="E60" s="23"/>
      <c r="F60" s="24">
        <v>1006</v>
      </c>
      <c r="G60" s="25">
        <v>2052</v>
      </c>
      <c r="H60" s="37">
        <v>24</v>
      </c>
      <c r="I60" s="18">
        <v>0</v>
      </c>
      <c r="J60" s="25">
        <v>0</v>
      </c>
      <c r="K60" s="18">
        <v>2052</v>
      </c>
      <c r="L60" s="26"/>
      <c r="M60" s="18"/>
      <c r="N60" s="18">
        <f>M59+M60</f>
        <v>0</v>
      </c>
      <c r="O60" s="23"/>
      <c r="P60" s="24">
        <f t="shared" si="0"/>
        <v>1006</v>
      </c>
      <c r="Q60" s="33">
        <f>P59+P60</f>
        <v>2052</v>
      </c>
      <c r="R60" s="35">
        <f>Q60/(12+COUNT(#REF!))</f>
        <v>171</v>
      </c>
      <c r="S60" s="37">
        <v>24</v>
      </c>
      <c r="T60" s="27"/>
    </row>
    <row r="61" spans="1:20" ht="12.75">
      <c r="A61" s="11" t="s">
        <v>92</v>
      </c>
      <c r="B61" s="12" t="s">
        <v>93</v>
      </c>
      <c r="C61" s="13">
        <v>9637</v>
      </c>
      <c r="D61" s="11" t="s">
        <v>67</v>
      </c>
      <c r="E61" s="14"/>
      <c r="F61" s="15">
        <v>1042</v>
      </c>
      <c r="G61" s="16">
        <v>2004</v>
      </c>
      <c r="H61" s="38"/>
      <c r="I61" s="18">
        <v>0</v>
      </c>
      <c r="J61" s="18"/>
      <c r="K61" s="16">
        <v>2004</v>
      </c>
      <c r="L61" s="17"/>
      <c r="M61" s="18"/>
      <c r="N61" s="16"/>
      <c r="O61" s="19"/>
      <c r="P61" s="24">
        <f t="shared" si="0"/>
        <v>1042</v>
      </c>
      <c r="Q61" s="16">
        <f>P62+P61</f>
        <v>2004</v>
      </c>
      <c r="R61" s="61"/>
      <c r="S61" s="38"/>
      <c r="T61" s="27"/>
    </row>
    <row r="62" spans="1:20" ht="12.75">
      <c r="A62" s="20" t="s">
        <v>95</v>
      </c>
      <c r="B62" s="21" t="s">
        <v>94</v>
      </c>
      <c r="C62" s="22">
        <v>9285</v>
      </c>
      <c r="D62" s="20" t="s">
        <v>67</v>
      </c>
      <c r="E62" s="23"/>
      <c r="F62" s="24">
        <v>962</v>
      </c>
      <c r="G62" s="25">
        <v>2004</v>
      </c>
      <c r="H62" s="37">
        <v>25</v>
      </c>
      <c r="I62" s="18">
        <v>0</v>
      </c>
      <c r="J62" s="25">
        <v>0</v>
      </c>
      <c r="K62" s="18">
        <v>2004</v>
      </c>
      <c r="L62" s="26"/>
      <c r="M62" s="18"/>
      <c r="N62" s="18">
        <f>M61+M62</f>
        <v>0</v>
      </c>
      <c r="O62" s="23"/>
      <c r="P62" s="24">
        <f t="shared" si="0"/>
        <v>962</v>
      </c>
      <c r="Q62" s="33">
        <f>P61+P62</f>
        <v>2004</v>
      </c>
      <c r="R62" s="35">
        <f>Q62/(12+COUNT(#REF!))</f>
        <v>167</v>
      </c>
      <c r="S62" s="37">
        <v>25</v>
      </c>
      <c r="T62" s="27"/>
    </row>
    <row r="63" spans="1:4" s="64" customFormat="1" ht="12.75">
      <c r="A63" s="62"/>
      <c r="B63" s="30"/>
      <c r="C63" s="63"/>
      <c r="D63" s="62"/>
    </row>
    <row r="64" spans="1:19" ht="12.75">
      <c r="A64" s="65">
        <v>40293</v>
      </c>
      <c r="Q64" s="73" t="s">
        <v>148</v>
      </c>
      <c r="R64" s="73"/>
      <c r="S64" s="73"/>
    </row>
    <row r="65" spans="4:19" ht="12.75">
      <c r="D65" s="66"/>
      <c r="Q65" s="73" t="s">
        <v>149</v>
      </c>
      <c r="R65" s="73"/>
      <c r="S65" s="73"/>
    </row>
    <row r="66" spans="1:19" ht="12.75">
      <c r="A66" s="27" t="s">
        <v>154</v>
      </c>
      <c r="D66" s="67"/>
      <c r="Q66" s="73" t="s">
        <v>150</v>
      </c>
      <c r="R66" s="73"/>
      <c r="S66" s="73"/>
    </row>
    <row r="67" ht="12.75">
      <c r="D67" s="67"/>
    </row>
    <row r="68" ht="12.75">
      <c r="A68" s="67"/>
    </row>
    <row r="70" ht="12.75">
      <c r="A70" t="s">
        <v>151</v>
      </c>
    </row>
    <row r="72" ht="12.75">
      <c r="A72" t="s">
        <v>14</v>
      </c>
    </row>
  </sheetData>
  <sheetProtection/>
  <mergeCells count="4">
    <mergeCell ref="A8:S8"/>
    <mergeCell ref="Q64:S64"/>
    <mergeCell ref="Q65:S65"/>
    <mergeCell ref="Q66:S66"/>
  </mergeCells>
  <printOptions horizontalCentered="1"/>
  <pageMargins left="0" right="0" top="0.3937007874015748" bottom="0.393700787401574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</dc:creator>
  <cp:keywords/>
  <dc:description/>
  <cp:lastModifiedBy>Jan Hoffmeister</cp:lastModifiedBy>
  <cp:lastPrinted>2010-04-25T17:13:42Z</cp:lastPrinted>
  <dcterms:created xsi:type="dcterms:W3CDTF">2008-04-12T18:04:58Z</dcterms:created>
  <dcterms:modified xsi:type="dcterms:W3CDTF">2010-04-25T17:13:46Z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